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ie\Documents\Gladys\Better Investing Activities-Events-Groups\Other Members Stock Reports\Western Alliance Bancorp (WAL)\Q2 2024\"/>
    </mc:Choice>
  </mc:AlternateContent>
  <bookViews>
    <workbookView xWindow="0" yWindow="0" windowWidth="20490" windowHeight="8655"/>
  </bookViews>
  <sheets>
    <sheet name="Sheet1" sheetId="1" r:id="rId1"/>
    <sheet name="MNS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L11" i="1" l="1"/>
  <c r="M11" i="1" s="1"/>
  <c r="L8" i="1"/>
  <c r="M8" i="1" s="1"/>
  <c r="C9" i="2" l="1"/>
  <c r="D9" i="2" l="1"/>
</calcChain>
</file>

<file path=xl/sharedStrings.xml><?xml version="1.0" encoding="utf-8"?>
<sst xmlns="http://schemas.openxmlformats.org/spreadsheetml/2006/main" count="70" uniqueCount="57">
  <si>
    <t>company</t>
  </si>
  <si>
    <t>ticker</t>
  </si>
  <si>
    <t>sales grth est</t>
  </si>
  <si>
    <t>EPS grth est</t>
  </si>
  <si>
    <t>Cur P/E</t>
  </si>
  <si>
    <t>Avg P/E</t>
  </si>
  <si>
    <t>Avg Hi P/E</t>
  </si>
  <si>
    <t>Avg Lw P/E</t>
  </si>
  <si>
    <t>Low Price</t>
  </si>
  <si>
    <t>VL Tmlins</t>
  </si>
  <si>
    <t>PAR</t>
  </si>
  <si>
    <t>Quality</t>
  </si>
  <si>
    <t>MS</t>
  </si>
  <si>
    <t>AVG</t>
  </si>
  <si>
    <t>*VL</t>
  </si>
  <si>
    <t>**ACE</t>
  </si>
  <si>
    <t>***BI grph</t>
  </si>
  <si>
    <t>****Yahoo</t>
  </si>
  <si>
    <t>*****Zacks</t>
  </si>
  <si>
    <t xml:space="preserve">Monster </t>
  </si>
  <si>
    <t>Beverage</t>
  </si>
  <si>
    <t>Consumer</t>
  </si>
  <si>
    <t>MNST</t>
  </si>
  <si>
    <t>Sales Grth Est</t>
  </si>
  <si>
    <t>Staple</t>
  </si>
  <si>
    <t>VL ATR</t>
  </si>
  <si>
    <t>6-16%</t>
  </si>
  <si>
    <t>Fin Strth</t>
  </si>
  <si>
    <t>A+</t>
  </si>
  <si>
    <t>Date</t>
  </si>
  <si>
    <t>(5 yr)</t>
  </si>
  <si>
    <t xml:space="preserve">Analysts Projections: </t>
  </si>
  <si>
    <t>Average:</t>
  </si>
  <si>
    <t>EPS</t>
  </si>
  <si>
    <t>Revenue /Sales</t>
  </si>
  <si>
    <t>VL EPS target=</t>
  </si>
  <si>
    <t>VL sales target&gt;</t>
  </si>
  <si>
    <t>Sales Growth % Estimate</t>
  </si>
  <si>
    <t>EPS Growth % Estimate</t>
  </si>
  <si>
    <t xml:space="preserve">Model for Averaging Analysts' Estimates for Earnings &amp; Sales </t>
  </si>
  <si>
    <t xml:space="preserve">Model for Determining Value Line Growth Projections - </t>
  </si>
  <si>
    <t>Company/Ticker</t>
  </si>
  <si>
    <t xml:space="preserve">              Other: Optional</t>
  </si>
  <si>
    <t xml:space="preserve">CFRA </t>
  </si>
  <si>
    <t>**Seeking Alpha</t>
  </si>
  <si>
    <t>**Yahoo</t>
  </si>
  <si>
    <t>***Zacks</t>
  </si>
  <si>
    <t>Western Alliance Bancorp</t>
  </si>
  <si>
    <t>(2 yrs)</t>
  </si>
  <si>
    <t>LSEG</t>
  </si>
  <si>
    <t>N/A</t>
  </si>
  <si>
    <t>CFRA</t>
  </si>
  <si>
    <t>Revenue</t>
  </si>
  <si>
    <t>**Nasdaq</t>
  </si>
  <si>
    <t>1 yr</t>
  </si>
  <si>
    <t>BI Mbr Sentiment</t>
  </si>
  <si>
    <t>Manifest Investing = 10% EPS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</si>
</sst>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164" fontId="1" fillId="0" borderId="0" xfId="0" applyNumberFormat="1" applyFont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164" fontId="0" fillId="0" borderId="1" xfId="0" applyNumberFormat="1" applyBorder="1"/>
    <xf numFmtId="0" fontId="0" fillId="2" borderId="0" xfId="0" applyFill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2" fontId="0" fillId="0" borderId="0" xfId="0" applyNumberFormat="1" applyBorder="1" applyAlignment="1">
      <alignment wrapText="1"/>
    </xf>
    <xf numFmtId="0" fontId="0" fillId="0" borderId="0" xfId="0" applyFill="1" applyAlignment="1">
      <alignment wrapText="1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0" fillId="0" borderId="0" xfId="0" applyFont="1"/>
    <xf numFmtId="164" fontId="0" fillId="3" borderId="0" xfId="0" applyNumberFormat="1" applyFill="1" applyAlignment="1">
      <alignment wrapText="1"/>
    </xf>
    <xf numFmtId="164" fontId="0" fillId="3" borderId="0" xfId="0" applyNumberFormat="1" applyFill="1"/>
    <xf numFmtId="164" fontId="0" fillId="0" borderId="0" xfId="0" applyNumberFormat="1" applyFill="1"/>
    <xf numFmtId="164" fontId="0" fillId="0" borderId="0" xfId="0" applyNumberFormat="1" applyFill="1" applyAlignment="1">
      <alignment wrapText="1"/>
    </xf>
    <xf numFmtId="9" fontId="0" fillId="0" borderId="0" xfId="1" applyFont="1"/>
    <xf numFmtId="9" fontId="0" fillId="0" borderId="0" xfId="0" applyNumberFormat="1"/>
    <xf numFmtId="0" fontId="4" fillId="0" borderId="0" xfId="0" applyFont="1"/>
    <xf numFmtId="0" fontId="0" fillId="0" borderId="0" xfId="0" applyFill="1"/>
    <xf numFmtId="165" fontId="0" fillId="0" borderId="0" xfId="0" applyNumberFormat="1" applyFill="1"/>
    <xf numFmtId="0" fontId="5" fillId="0" borderId="0" xfId="0" applyFont="1" applyBorder="1"/>
    <xf numFmtId="0" fontId="5" fillId="0" borderId="0" xfId="0" applyFont="1" applyFill="1" applyBorder="1"/>
    <xf numFmtId="0" fontId="6" fillId="0" borderId="0" xfId="0" applyFont="1" applyBorder="1"/>
    <xf numFmtId="0" fontId="6" fillId="0" borderId="3" xfId="0" applyFont="1" applyBorder="1" applyAlignment="1">
      <alignment wrapText="1"/>
    </xf>
    <xf numFmtId="0" fontId="6" fillId="3" borderId="4" xfId="0" applyFont="1" applyFill="1" applyBorder="1"/>
    <xf numFmtId="10" fontId="0" fillId="3" borderId="5" xfId="0" applyNumberFormat="1" applyFill="1" applyBorder="1"/>
    <xf numFmtId="10" fontId="0" fillId="0" borderId="0" xfId="0" applyNumberFormat="1" applyFill="1"/>
    <xf numFmtId="9" fontId="0" fillId="0" borderId="0" xfId="0" applyNumberFormat="1" applyFill="1"/>
    <xf numFmtId="0" fontId="0" fillId="0" borderId="1" xfId="0" applyFill="1" applyBorder="1"/>
    <xf numFmtId="164" fontId="0" fillId="0" borderId="1" xfId="1" applyNumberFormat="1" applyFont="1" applyFill="1" applyBorder="1" applyAlignment="1">
      <alignment wrapText="1"/>
    </xf>
    <xf numFmtId="164" fontId="0" fillId="3" borderId="0" xfId="1" applyNumberFormat="1" applyFont="1" applyFill="1" applyAlignment="1">
      <alignment wrapText="1"/>
    </xf>
    <xf numFmtId="10" fontId="0" fillId="3" borderId="7" xfId="0" applyNumberFormat="1" applyFill="1" applyBorder="1"/>
    <xf numFmtId="0" fontId="6" fillId="3" borderId="6" xfId="0" applyFont="1" applyFill="1" applyBorder="1"/>
    <xf numFmtId="0" fontId="0" fillId="3" borderId="0" xfId="0" applyFill="1"/>
    <xf numFmtId="164" fontId="0" fillId="4" borderId="0" xfId="0" applyNumberFormat="1" applyFill="1"/>
    <xf numFmtId="0" fontId="3" fillId="0" borderId="0" xfId="0" applyFont="1" applyFill="1" applyAlignment="1">
      <alignment wrapText="1"/>
    </xf>
    <xf numFmtId="164" fontId="3" fillId="0" borderId="0" xfId="0" applyNumberFormat="1" applyFont="1" applyFill="1" applyAlignment="1">
      <alignment wrapText="1"/>
    </xf>
    <xf numFmtId="0" fontId="6" fillId="0" borderId="0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0" fillId="0" borderId="0" xfId="0" applyFont="1" applyBorder="1"/>
    <xf numFmtId="0" fontId="0" fillId="0" borderId="0" xfId="0" applyFill="1" applyBorder="1"/>
    <xf numFmtId="10" fontId="0" fillId="0" borderId="0" xfId="0" applyNumberFormat="1" applyBorder="1"/>
    <xf numFmtId="0" fontId="0" fillId="0" borderId="6" xfId="0" applyBorder="1" applyAlignment="1">
      <alignment wrapText="1"/>
    </xf>
    <xf numFmtId="164" fontId="0" fillId="0" borderId="6" xfId="0" applyNumberFormat="1" applyFill="1" applyBorder="1" applyAlignment="1">
      <alignment wrapText="1"/>
    </xf>
    <xf numFmtId="0" fontId="0" fillId="0" borderId="8" xfId="0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7" fillId="0" borderId="2" xfId="0" applyFont="1" applyBorder="1"/>
    <xf numFmtId="0" fontId="7" fillId="0" borderId="9" xfId="0" applyFont="1" applyBorder="1"/>
    <xf numFmtId="0" fontId="0" fillId="0" borderId="11" xfId="0" applyBorder="1"/>
    <xf numFmtId="0" fontId="5" fillId="0" borderId="11" xfId="0" applyFont="1" applyFill="1" applyBorder="1"/>
    <xf numFmtId="0" fontId="0" fillId="0" borderId="12" xfId="0" applyBorder="1"/>
    <xf numFmtId="0" fontId="0" fillId="0" borderId="9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0" xfId="0" applyFont="1" applyBorder="1"/>
    <xf numFmtId="0" fontId="6" fillId="2" borderId="0" xfId="0" applyFont="1" applyFill="1" applyAlignment="1"/>
    <xf numFmtId="9" fontId="0" fillId="0" borderId="0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BCF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K16" sqref="K16"/>
    </sheetView>
  </sheetViews>
  <sheetFormatPr defaultRowHeight="15" x14ac:dyDescent="0.25"/>
  <cols>
    <col min="2" max="2" width="13.42578125" customWidth="1"/>
    <col min="3" max="3" width="9.5703125" customWidth="1"/>
    <col min="4" max="4" width="9.42578125" customWidth="1"/>
    <col min="5" max="5" width="7.28515625" bestFit="1" customWidth="1"/>
    <col min="6" max="6" width="7.7109375" bestFit="1" customWidth="1"/>
    <col min="7" max="7" width="6.28515625" bestFit="1" customWidth="1"/>
    <col min="8" max="8" width="9.140625" bestFit="1" customWidth="1"/>
    <col min="9" max="9" width="5.5703125" bestFit="1" customWidth="1"/>
    <col min="10" max="10" width="13.85546875" customWidth="1"/>
    <col min="16" max="16" width="10.42578125" customWidth="1"/>
  </cols>
  <sheetData>
    <row r="1" spans="1:17" ht="18.75" x14ac:dyDescent="0.3">
      <c r="F1" s="31" t="s">
        <v>47</v>
      </c>
    </row>
    <row r="2" spans="1:17" ht="19.5" thickBot="1" x14ac:dyDescent="0.35">
      <c r="F2" s="31"/>
    </row>
    <row r="3" spans="1:17" s="24" customFormat="1" ht="16.5" thickTop="1" x14ac:dyDescent="0.25">
      <c r="A3" s="66"/>
      <c r="B3" s="62" t="s">
        <v>39</v>
      </c>
      <c r="C3" s="67"/>
      <c r="D3" s="67"/>
      <c r="E3" s="68"/>
      <c r="F3" s="66"/>
      <c r="G3" s="66"/>
      <c r="H3" s="66"/>
      <c r="I3" s="70"/>
      <c r="L3" s="54"/>
      <c r="M3" s="56"/>
    </row>
    <row r="4" spans="1:17" ht="15.75" thickBot="1" x14ac:dyDescent="0.3">
      <c r="A4" s="51"/>
      <c r="B4" s="36"/>
      <c r="C4" s="36"/>
      <c r="D4" s="14"/>
      <c r="E4" s="69"/>
      <c r="F4" s="71" t="s">
        <v>42</v>
      </c>
      <c r="G4" s="13"/>
      <c r="H4" s="13"/>
      <c r="I4" s="13"/>
      <c r="L4" s="65"/>
      <c r="M4" s="65"/>
    </row>
    <row r="5" spans="1:17" ht="30.75" thickTop="1" x14ac:dyDescent="0.25">
      <c r="A5" s="22" t="s">
        <v>41</v>
      </c>
      <c r="B5" s="49" t="s">
        <v>31</v>
      </c>
      <c r="C5" s="50" t="s">
        <v>33</v>
      </c>
      <c r="D5" s="50" t="s">
        <v>34</v>
      </c>
      <c r="F5" s="23" t="s">
        <v>5</v>
      </c>
      <c r="G5" s="23" t="s">
        <v>6</v>
      </c>
      <c r="H5" s="23" t="s">
        <v>7</v>
      </c>
      <c r="I5" s="60" t="s">
        <v>8</v>
      </c>
      <c r="J5" s="61" t="s">
        <v>40</v>
      </c>
      <c r="K5" s="18"/>
      <c r="L5" s="14"/>
      <c r="M5" s="14"/>
      <c r="N5" s="18"/>
      <c r="O5" s="18"/>
      <c r="P5" s="37" t="s">
        <v>36</v>
      </c>
      <c r="Q5" s="38">
        <v>3500</v>
      </c>
    </row>
    <row r="6" spans="1:17" ht="28.5" customHeight="1" x14ac:dyDescent="0.25">
      <c r="B6" s="32" t="s">
        <v>12</v>
      </c>
      <c r="C6" s="25"/>
      <c r="D6" s="25"/>
      <c r="E6" s="47" t="s">
        <v>30</v>
      </c>
      <c r="F6" s="13"/>
      <c r="G6" s="13"/>
      <c r="H6" s="13"/>
      <c r="I6" s="13"/>
      <c r="J6" s="19"/>
      <c r="K6" s="14"/>
      <c r="L6" s="14"/>
      <c r="M6" s="14"/>
      <c r="N6" s="14"/>
      <c r="O6" s="14"/>
      <c r="P6" s="14"/>
      <c r="Q6" s="63"/>
    </row>
    <row r="7" spans="1:17" ht="39.75" customHeight="1" x14ac:dyDescent="0.25">
      <c r="B7" s="17" t="s">
        <v>43</v>
      </c>
      <c r="C7" s="26">
        <v>0.19</v>
      </c>
      <c r="D7" s="26">
        <v>0.19</v>
      </c>
      <c r="E7" s="32" t="s">
        <v>48</v>
      </c>
      <c r="F7" s="29"/>
      <c r="H7" s="29"/>
      <c r="I7" s="29"/>
      <c r="J7" s="52" t="s">
        <v>37</v>
      </c>
      <c r="K7" s="34">
        <v>2023</v>
      </c>
      <c r="L7" s="34">
        <v>2024</v>
      </c>
      <c r="M7" s="34">
        <v>2025</v>
      </c>
      <c r="N7" s="34">
        <v>2026</v>
      </c>
      <c r="O7" s="34">
        <v>2027</v>
      </c>
      <c r="P7" s="35">
        <v>2028</v>
      </c>
      <c r="Q7" s="64">
        <v>2029</v>
      </c>
    </row>
    <row r="8" spans="1:17" x14ac:dyDescent="0.25">
      <c r="B8" s="32" t="s">
        <v>14</v>
      </c>
      <c r="C8" s="44">
        <v>0.18</v>
      </c>
      <c r="D8" s="44" t="s">
        <v>50</v>
      </c>
      <c r="E8" s="32" t="s">
        <v>48</v>
      </c>
      <c r="J8" s="39">
        <v>1.28</v>
      </c>
      <c r="K8" s="14">
        <v>2.1259999999999999</v>
      </c>
      <c r="L8" s="14">
        <f>K8*$J$8</f>
        <v>2.7212799999999997</v>
      </c>
      <c r="M8" s="14">
        <f>L8*$J$8</f>
        <v>3.4832383999999998</v>
      </c>
      <c r="N8" s="14"/>
      <c r="O8" s="14"/>
      <c r="P8" s="14"/>
      <c r="Q8" s="20"/>
    </row>
    <row r="9" spans="1:17" x14ac:dyDescent="0.25">
      <c r="B9" s="32" t="s">
        <v>49</v>
      </c>
      <c r="C9" s="44">
        <v>0.18</v>
      </c>
      <c r="D9" s="44">
        <v>0.28000000000000003</v>
      </c>
      <c r="E9" s="32" t="s">
        <v>48</v>
      </c>
      <c r="J9" s="39"/>
      <c r="K9" s="14"/>
      <c r="L9" s="14"/>
      <c r="M9" s="14"/>
      <c r="N9" s="14"/>
      <c r="O9" s="14"/>
      <c r="P9" s="14"/>
      <c r="Q9" s="20"/>
    </row>
    <row r="10" spans="1:17" ht="30" x14ac:dyDescent="0.25">
      <c r="B10" s="32" t="s">
        <v>53</v>
      </c>
      <c r="C10" s="25">
        <v>0.19</v>
      </c>
      <c r="D10" s="25"/>
      <c r="E10" s="32" t="s">
        <v>48</v>
      </c>
      <c r="J10" s="53" t="s">
        <v>38</v>
      </c>
      <c r="K10" s="14"/>
      <c r="L10" s="14"/>
      <c r="M10" s="14"/>
      <c r="N10" s="14"/>
      <c r="O10" s="14"/>
      <c r="P10" s="51" t="s">
        <v>35</v>
      </c>
      <c r="Q10" s="46">
        <v>9.18</v>
      </c>
    </row>
    <row r="11" spans="1:17" ht="15.75" thickBot="1" x14ac:dyDescent="0.3">
      <c r="B11" s="32" t="s">
        <v>44</v>
      </c>
      <c r="C11" s="25">
        <v>0.19</v>
      </c>
      <c r="D11" s="26">
        <v>0.107</v>
      </c>
      <c r="E11" s="32" t="s">
        <v>48</v>
      </c>
      <c r="J11" s="45">
        <v>1.19</v>
      </c>
      <c r="K11" s="9">
        <v>6.54</v>
      </c>
      <c r="L11" s="9">
        <f>K11*J11</f>
        <v>7.7825999999999995</v>
      </c>
      <c r="M11" s="9">
        <f>L11*$J$11</f>
        <v>9.2612939999999995</v>
      </c>
      <c r="N11" s="9"/>
      <c r="O11" s="9"/>
      <c r="P11" s="9"/>
      <c r="Q11" s="21"/>
    </row>
    <row r="12" spans="1:17" x14ac:dyDescent="0.25">
      <c r="B12" s="32" t="s">
        <v>45</v>
      </c>
      <c r="C12" s="25">
        <v>0.19</v>
      </c>
      <c r="D12" s="25">
        <v>0.28000000000000003</v>
      </c>
      <c r="E12" s="32" t="s">
        <v>48</v>
      </c>
      <c r="F12" s="32"/>
      <c r="G12" s="32"/>
      <c r="I12" s="20"/>
      <c r="L12" s="32"/>
      <c r="M12">
        <v>2025</v>
      </c>
      <c r="N12">
        <v>2025</v>
      </c>
    </row>
    <row r="13" spans="1:17" x14ac:dyDescent="0.25">
      <c r="B13" s="32" t="s">
        <v>46</v>
      </c>
      <c r="C13" s="26">
        <v>0.19</v>
      </c>
      <c r="D13" s="25">
        <v>0.28000000000000003</v>
      </c>
      <c r="E13" s="32" t="s">
        <v>54</v>
      </c>
      <c r="I13" s="20"/>
      <c r="K13" s="14"/>
      <c r="L13" s="14"/>
      <c r="M13" s="14" t="s">
        <v>33</v>
      </c>
      <c r="N13" s="14" t="s">
        <v>52</v>
      </c>
      <c r="O13" s="14"/>
      <c r="P13" s="14"/>
      <c r="Q13" s="55"/>
    </row>
    <row r="14" spans="1:17" x14ac:dyDescent="0.25">
      <c r="B14" s="17"/>
      <c r="C14" s="27"/>
      <c r="D14" s="28"/>
      <c r="E14" s="6"/>
      <c r="F14" s="6"/>
      <c r="G14" s="6"/>
      <c r="H14" s="6"/>
      <c r="I14" s="57"/>
      <c r="J14" t="s">
        <v>51</v>
      </c>
      <c r="K14" s="14"/>
      <c r="L14" s="14"/>
      <c r="M14" s="72">
        <v>0.19</v>
      </c>
      <c r="N14" s="72">
        <v>0.19</v>
      </c>
      <c r="O14" s="14"/>
      <c r="P14" s="14"/>
      <c r="Q14" s="14"/>
    </row>
    <row r="15" spans="1:17" x14ac:dyDescent="0.25">
      <c r="B15" s="17" t="s">
        <v>32</v>
      </c>
      <c r="C15" s="48">
        <f>SUM(C7:C13)/7</f>
        <v>0.18714285714285711</v>
      </c>
      <c r="D15" s="48">
        <f>SUM(D7:D13)/5</f>
        <v>0.22739999999999999</v>
      </c>
      <c r="F15" t="s">
        <v>56</v>
      </c>
      <c r="I15" s="20"/>
      <c r="J15" s="14" t="s">
        <v>49</v>
      </c>
      <c r="K15" s="14"/>
      <c r="L15" s="14"/>
      <c r="M15" s="72">
        <v>0.18</v>
      </c>
      <c r="N15" s="72"/>
      <c r="O15" s="14"/>
      <c r="P15" s="14"/>
      <c r="Q15" s="14"/>
    </row>
    <row r="16" spans="1:17" x14ac:dyDescent="0.25">
      <c r="B16" s="17"/>
      <c r="C16" s="40"/>
      <c r="D16" s="41"/>
      <c r="H16" s="33"/>
      <c r="I16" s="58"/>
      <c r="J16" s="56"/>
      <c r="K16" s="14"/>
      <c r="L16" s="14"/>
      <c r="M16" s="14"/>
      <c r="N16" s="14"/>
      <c r="O16" s="14"/>
      <c r="P16" s="14"/>
      <c r="Q16" s="14"/>
    </row>
    <row r="17" spans="1:17" ht="15.75" thickBot="1" x14ac:dyDescent="0.3">
      <c r="A17" s="9"/>
      <c r="B17" s="42" t="s">
        <v>55</v>
      </c>
      <c r="C17" s="43">
        <v>0.13</v>
      </c>
      <c r="D17" s="43">
        <v>0.12</v>
      </c>
      <c r="E17" s="10"/>
      <c r="F17" s="10"/>
      <c r="G17" s="10"/>
      <c r="H17" s="10"/>
      <c r="I17" s="59"/>
      <c r="J17" s="55"/>
      <c r="K17" s="14"/>
      <c r="L17" s="14"/>
      <c r="M17" s="14"/>
      <c r="N17" s="14"/>
      <c r="O17" s="14"/>
      <c r="P17" s="14"/>
      <c r="Q17" s="14"/>
    </row>
    <row r="18" spans="1:17" ht="12" customHeight="1" x14ac:dyDescent="0.25">
      <c r="A18" s="14"/>
      <c r="B18" s="14"/>
      <c r="C18" s="15"/>
      <c r="D18" s="16"/>
      <c r="E18" s="15"/>
      <c r="F18" s="15"/>
      <c r="G18" s="15"/>
      <c r="H18" s="15"/>
      <c r="I18" s="15"/>
      <c r="J18" s="56"/>
      <c r="K18" s="14"/>
      <c r="L18" s="14"/>
      <c r="M18" s="14"/>
      <c r="N18" s="14"/>
      <c r="O18" s="14"/>
      <c r="P18" s="14"/>
      <c r="Q18" s="14"/>
    </row>
    <row r="24" spans="1:17" x14ac:dyDescent="0.25">
      <c r="B24" s="3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H7" sqref="H7"/>
    </sheetView>
  </sheetViews>
  <sheetFormatPr defaultRowHeight="15" x14ac:dyDescent="0.25"/>
  <cols>
    <col min="2" max="2" width="9.7109375" customWidth="1"/>
    <col min="5" max="5" width="7.28515625" bestFit="1" customWidth="1"/>
    <col min="6" max="6" width="9" bestFit="1" customWidth="1"/>
    <col min="7" max="7" width="6.28515625" bestFit="1" customWidth="1"/>
    <col min="8" max="8" width="12.140625" customWidth="1"/>
    <col min="9" max="9" width="9" bestFit="1" customWidth="1"/>
    <col min="14" max="14" width="11.42578125" customWidth="1"/>
  </cols>
  <sheetData>
    <row r="1" spans="1:14" ht="30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4" x14ac:dyDescent="0.25">
      <c r="A2" t="s">
        <v>19</v>
      </c>
      <c r="B2" t="s">
        <v>22</v>
      </c>
      <c r="E2" s="6">
        <v>33.700000000000003</v>
      </c>
      <c r="F2" s="6">
        <v>34.200000000000003</v>
      </c>
      <c r="G2" s="6">
        <v>42.2</v>
      </c>
      <c r="H2" s="6">
        <v>26.2</v>
      </c>
      <c r="I2" s="6">
        <v>53.6</v>
      </c>
    </row>
    <row r="3" spans="1:14" x14ac:dyDescent="0.25">
      <c r="A3" t="s">
        <v>20</v>
      </c>
      <c r="B3" t="s">
        <v>12</v>
      </c>
      <c r="C3" s="6">
        <v>9</v>
      </c>
      <c r="K3" s="7"/>
      <c r="M3" s="7"/>
    </row>
    <row r="4" spans="1:14" ht="14.45" customHeight="1" x14ac:dyDescent="0.25">
      <c r="B4" t="s">
        <v>14</v>
      </c>
      <c r="C4" s="6">
        <v>10</v>
      </c>
      <c r="D4" s="6">
        <v>14.5</v>
      </c>
      <c r="E4" s="1" t="s">
        <v>25</v>
      </c>
      <c r="F4" s="2" t="s">
        <v>9</v>
      </c>
      <c r="G4" s="3" t="s">
        <v>10</v>
      </c>
      <c r="H4" s="4" t="s">
        <v>23</v>
      </c>
      <c r="I4" s="2" t="s">
        <v>11</v>
      </c>
      <c r="K4" s="7"/>
      <c r="M4" s="7"/>
    </row>
    <row r="5" spans="1:14" x14ac:dyDescent="0.25">
      <c r="A5" t="s">
        <v>21</v>
      </c>
      <c r="B5" t="s">
        <v>15</v>
      </c>
      <c r="C5" s="6">
        <v>9.4</v>
      </c>
      <c r="D5" s="6">
        <v>12.5</v>
      </c>
      <c r="E5" t="s">
        <v>26</v>
      </c>
      <c r="F5" s="6">
        <v>3</v>
      </c>
      <c r="G5" s="7">
        <v>0.13</v>
      </c>
      <c r="H5" s="8">
        <v>0.125</v>
      </c>
      <c r="I5" s="6">
        <v>100</v>
      </c>
      <c r="K5" s="7"/>
      <c r="M5" s="7"/>
    </row>
    <row r="6" spans="1:14" x14ac:dyDescent="0.25">
      <c r="A6" t="s">
        <v>24</v>
      </c>
      <c r="B6" t="s">
        <v>16</v>
      </c>
      <c r="C6" s="6"/>
      <c r="D6">
        <v>10.5</v>
      </c>
      <c r="M6" s="7"/>
    </row>
    <row r="7" spans="1:14" x14ac:dyDescent="0.25">
      <c r="B7" t="s">
        <v>17</v>
      </c>
      <c r="C7" s="6">
        <v>9.1</v>
      </c>
      <c r="D7" s="6">
        <v>11.75</v>
      </c>
      <c r="F7" s="1" t="s">
        <v>27</v>
      </c>
      <c r="H7" s="1" t="s">
        <v>29</v>
      </c>
      <c r="K7" s="7"/>
      <c r="M7" s="7"/>
    </row>
    <row r="8" spans="1:14" x14ac:dyDescent="0.25">
      <c r="B8" t="s">
        <v>18</v>
      </c>
      <c r="D8" s="6">
        <v>14.3</v>
      </c>
      <c r="F8" t="s">
        <v>28</v>
      </c>
      <c r="H8" s="5">
        <v>43861</v>
      </c>
      <c r="K8" s="7"/>
      <c r="M8" s="7"/>
    </row>
    <row r="9" spans="1:14" ht="15.75" thickBot="1" x14ac:dyDescent="0.3">
      <c r="A9" s="9"/>
      <c r="B9" s="9" t="s">
        <v>13</v>
      </c>
      <c r="C9" s="10">
        <f>SUM(C3+C4+C5+C7)/4</f>
        <v>9.375</v>
      </c>
      <c r="D9" s="11">
        <f>SUM(D4+D5+D6+D7+D8)/5</f>
        <v>12.709999999999999</v>
      </c>
      <c r="E9" s="10"/>
      <c r="F9" s="10"/>
      <c r="G9" s="10"/>
      <c r="H9" s="10"/>
      <c r="I9" s="10"/>
      <c r="J9" s="9"/>
      <c r="K9" s="12"/>
      <c r="L9" s="9"/>
      <c r="M9" s="12"/>
      <c r="N9" s="9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MNST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Sheryl</dc:creator>
  <cp:lastModifiedBy>Gladys</cp:lastModifiedBy>
  <dcterms:created xsi:type="dcterms:W3CDTF">2019-09-30T22:42:02Z</dcterms:created>
  <dcterms:modified xsi:type="dcterms:W3CDTF">2024-08-11T18:08:11Z</dcterms:modified>
</cp:coreProperties>
</file>