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8" windowWidth="11352" windowHeight="8700" activeTab="1"/>
  </bookViews>
  <sheets>
    <sheet name="Sheet1" sheetId="1" r:id="rId1"/>
    <sheet name="Chart1" sheetId="4" r:id="rId2"/>
  </sheets>
  <calcPr calcId="145621"/>
</workbook>
</file>

<file path=xl/calcChain.xml><?xml version="1.0" encoding="utf-8"?>
<calcChain xmlns="http://schemas.openxmlformats.org/spreadsheetml/2006/main">
  <c r="F104" i="1" l="1"/>
  <c r="D104" i="1"/>
  <c r="F103" i="1" l="1"/>
  <c r="D103" i="1"/>
  <c r="E90" i="1" l="1"/>
  <c r="C106" i="1"/>
  <c r="D106" i="1" s="1"/>
  <c r="B106" i="1"/>
  <c r="D3" i="1"/>
  <c r="D4" i="1"/>
  <c r="F4" i="1" s="1"/>
  <c r="D5" i="1"/>
  <c r="D6" i="1" s="1"/>
  <c r="D7" i="1" s="1"/>
  <c r="E73" i="1"/>
  <c r="E69" i="1"/>
  <c r="E70" i="1" s="1"/>
  <c r="E71" i="1" s="1"/>
  <c r="E66" i="1"/>
  <c r="E67" i="1"/>
  <c r="E62" i="1"/>
  <c r="E63" i="1"/>
  <c r="E64" i="1"/>
  <c r="E55" i="1"/>
  <c r="E56" i="1" s="1"/>
  <c r="E57" i="1" s="1"/>
  <c r="E58" i="1" s="1"/>
  <c r="E59" i="1" s="1"/>
  <c r="E60" i="1" s="1"/>
  <c r="E50" i="1"/>
  <c r="E51" i="1"/>
  <c r="E52" i="1"/>
  <c r="E53" i="1"/>
  <c r="E46" i="1"/>
  <c r="E47" i="1" s="1"/>
  <c r="E48" i="1" s="1"/>
  <c r="E42" i="1"/>
  <c r="E43" i="1"/>
  <c r="E44" i="1" s="1"/>
  <c r="E40" i="1"/>
  <c r="E36" i="1"/>
  <c r="E37" i="1" s="1"/>
  <c r="E38" i="1" s="1"/>
  <c r="E34" i="1"/>
  <c r="E32" i="1"/>
  <c r="E29" i="1"/>
  <c r="E30" i="1"/>
  <c r="E27" i="1"/>
  <c r="E19" i="1"/>
  <c r="E23" i="1"/>
  <c r="E24" i="1" s="1"/>
  <c r="E25" i="1" s="1"/>
  <c r="E6" i="1"/>
  <c r="F6" i="1"/>
  <c r="E8" i="1"/>
  <c r="E9" i="1"/>
  <c r="E12" i="1"/>
  <c r="E14" i="1"/>
  <c r="E16" i="1"/>
  <c r="F3" i="1"/>
  <c r="F7" i="1" l="1"/>
  <c r="D8" i="1"/>
  <c r="F5" i="1"/>
  <c r="F8" i="1" l="1"/>
  <c r="D9" i="1"/>
  <c r="D10" i="1" l="1"/>
  <c r="F9" i="1"/>
  <c r="D11" i="1" l="1"/>
  <c r="F10" i="1"/>
  <c r="D12" i="1" l="1"/>
  <c r="F11" i="1"/>
  <c r="F12" i="1" l="1"/>
  <c r="D13" i="1"/>
  <c r="D14" i="1" l="1"/>
  <c r="F13" i="1"/>
  <c r="D15" i="1" l="1"/>
  <c r="F14" i="1"/>
  <c r="F15" i="1" l="1"/>
  <c r="D16" i="1"/>
  <c r="F16" i="1" l="1"/>
  <c r="D17" i="1"/>
  <c r="D18" i="1" l="1"/>
  <c r="F17" i="1"/>
  <c r="D19" i="1" l="1"/>
  <c r="F18" i="1"/>
  <c r="F19" i="1" l="1"/>
  <c r="D20" i="1"/>
  <c r="F20" i="1" l="1"/>
  <c r="D21" i="1"/>
  <c r="D22" i="1" l="1"/>
  <c r="F21" i="1"/>
  <c r="D23" i="1" l="1"/>
  <c r="F22" i="1"/>
  <c r="F23" i="1" l="1"/>
  <c r="D24" i="1"/>
  <c r="F24" i="1" l="1"/>
  <c r="D25" i="1"/>
  <c r="D26" i="1" l="1"/>
  <c r="F25" i="1"/>
  <c r="D27" i="1" l="1"/>
  <c r="F26" i="1"/>
  <c r="D28" i="1" l="1"/>
  <c r="F27" i="1"/>
  <c r="F28" i="1" l="1"/>
  <c r="D29" i="1"/>
  <c r="D30" i="1" l="1"/>
  <c r="F29" i="1"/>
  <c r="D31" i="1" l="1"/>
  <c r="F30" i="1"/>
  <c r="F31" i="1" l="1"/>
  <c r="D32" i="1"/>
  <c r="F32" i="1" l="1"/>
  <c r="D33" i="1"/>
  <c r="D34" i="1" l="1"/>
  <c r="F33" i="1"/>
  <c r="D35" i="1" l="1"/>
  <c r="F34" i="1"/>
  <c r="F35" i="1" l="1"/>
  <c r="D36" i="1"/>
  <c r="F36" i="1" l="1"/>
  <c r="D37" i="1"/>
  <c r="D38" i="1" l="1"/>
  <c r="F37" i="1"/>
  <c r="F38" i="1" l="1"/>
  <c r="D39" i="1"/>
  <c r="F39" i="1" l="1"/>
  <c r="D40" i="1"/>
  <c r="F40" i="1" l="1"/>
  <c r="D41" i="1"/>
  <c r="D42" i="1" l="1"/>
  <c r="F41" i="1"/>
  <c r="D43" i="1" l="1"/>
  <c r="F42" i="1"/>
  <c r="F43" i="1" l="1"/>
  <c r="D44" i="1"/>
  <c r="F44" i="1" l="1"/>
  <c r="D45" i="1"/>
  <c r="D46" i="1" l="1"/>
  <c r="F45" i="1"/>
  <c r="F46" i="1" l="1"/>
  <c r="D47" i="1"/>
  <c r="D48" i="1" l="1"/>
  <c r="F47" i="1"/>
  <c r="F48" i="1" l="1"/>
  <c r="D49" i="1"/>
  <c r="D50" i="1" l="1"/>
  <c r="F49" i="1"/>
  <c r="D51" i="1" l="1"/>
  <c r="F50" i="1"/>
  <c r="D52" i="1" l="1"/>
  <c r="F51" i="1"/>
  <c r="D53" i="1" l="1"/>
  <c r="F52" i="1"/>
  <c r="D54" i="1" l="1"/>
  <c r="F53" i="1"/>
  <c r="D55" i="1" l="1"/>
  <c r="F54" i="1"/>
  <c r="D56" i="1" l="1"/>
  <c r="F55" i="1"/>
  <c r="D57" i="1" l="1"/>
  <c r="F56" i="1"/>
  <c r="D58" i="1" l="1"/>
  <c r="F57" i="1"/>
  <c r="D59" i="1" l="1"/>
  <c r="F58" i="1"/>
  <c r="D60" i="1" l="1"/>
  <c r="F59" i="1"/>
  <c r="D61" i="1" l="1"/>
  <c r="F60" i="1"/>
  <c r="D62" i="1" l="1"/>
  <c r="F61" i="1"/>
  <c r="D63" i="1" l="1"/>
  <c r="F62" i="1"/>
  <c r="D64" i="1" l="1"/>
  <c r="F63" i="1"/>
  <c r="D65" i="1" l="1"/>
  <c r="F64" i="1"/>
  <c r="D66" i="1" l="1"/>
  <c r="F65" i="1"/>
  <c r="D67" i="1" l="1"/>
  <c r="F66" i="1"/>
  <c r="D68" i="1" l="1"/>
  <c r="F67" i="1"/>
  <c r="D69" i="1" l="1"/>
  <c r="F68" i="1"/>
  <c r="D70" i="1" l="1"/>
  <c r="F69" i="1"/>
  <c r="D71" i="1" l="1"/>
  <c r="F70" i="1"/>
  <c r="D72" i="1" l="1"/>
  <c r="F71" i="1"/>
  <c r="D73" i="1" l="1"/>
  <c r="F72" i="1"/>
  <c r="D74" i="1" l="1"/>
  <c r="F73" i="1"/>
  <c r="D75" i="1" l="1"/>
  <c r="F74" i="1"/>
  <c r="D76" i="1" l="1"/>
  <c r="F75" i="1"/>
  <c r="D77" i="1" l="1"/>
  <c r="F76" i="1"/>
  <c r="D78" i="1" l="1"/>
  <c r="F77" i="1"/>
  <c r="D79" i="1" l="1"/>
  <c r="F78" i="1"/>
  <c r="D80" i="1" l="1"/>
  <c r="F79" i="1"/>
  <c r="D81" i="1" l="1"/>
  <c r="F80" i="1"/>
  <c r="D82" i="1" l="1"/>
  <c r="F81" i="1"/>
  <c r="D83" i="1" l="1"/>
  <c r="F82" i="1"/>
  <c r="F83" i="1" l="1"/>
  <c r="D84" i="1"/>
  <c r="D85" i="1" l="1"/>
  <c r="F84" i="1"/>
  <c r="F85" i="1" l="1"/>
  <c r="D86" i="1"/>
  <c r="D87" i="1" l="1"/>
  <c r="F86" i="1"/>
  <c r="D88" i="1" l="1"/>
  <c r="F87" i="1"/>
  <c r="F88" i="1" l="1"/>
  <c r="D89" i="1"/>
  <c r="D90" i="1" l="1"/>
  <c r="F89" i="1"/>
  <c r="D91" i="1" l="1"/>
  <c r="F90" i="1"/>
  <c r="F91" i="1" l="1"/>
  <c r="D92" i="1"/>
  <c r="D93" i="1" l="1"/>
  <c r="F92" i="1"/>
  <c r="D94" i="1" l="1"/>
  <c r="F93" i="1"/>
  <c r="D95" i="1" l="1"/>
  <c r="F94" i="1"/>
  <c r="D96" i="1" l="1"/>
  <c r="F95" i="1"/>
  <c r="D97" i="1" l="1"/>
  <c r="F96" i="1"/>
  <c r="D98" i="1" l="1"/>
  <c r="F97" i="1"/>
  <c r="D99" i="1" l="1"/>
  <c r="F98" i="1"/>
  <c r="D100" i="1" l="1"/>
  <c r="C108" i="1"/>
  <c r="F99" i="1"/>
  <c r="F100" i="1" l="1"/>
  <c r="D101" i="1"/>
  <c r="D102" i="1" l="1"/>
  <c r="F102" i="1" s="1"/>
  <c r="F101" i="1"/>
</calcChain>
</file>

<file path=xl/sharedStrings.xml><?xml version="1.0" encoding="utf-8"?>
<sst xmlns="http://schemas.openxmlformats.org/spreadsheetml/2006/main" count="11" uniqueCount="11">
  <si>
    <t>DATE:</t>
  </si>
  <si>
    <t>CASH WITHDRAWN:</t>
  </si>
  <si>
    <t>Difference(E-D):</t>
  </si>
  <si>
    <t>INVESTED AMOUNT:</t>
  </si>
  <si>
    <t>% INVESTED:</t>
  </si>
  <si>
    <t>VALUE OF PORFOLIO:</t>
  </si>
  <si>
    <t>CASH DEPOSITED:</t>
  </si>
  <si>
    <t>9/31/08</t>
  </si>
  <si>
    <t>4/31/09</t>
  </si>
  <si>
    <t>11/31/10</t>
  </si>
  <si>
    <t>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</si>
</sst>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m/d/yy;@"/>
    <numFmt numFmtId="166" formatCode="[$-409]mmm\-yy;@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164" fontId="0" fillId="0" borderId="0" xfId="0" applyNumberFormat="1"/>
    <xf numFmtId="0" fontId="1" fillId="0" borderId="2" xfId="0" applyFont="1" applyBorder="1"/>
    <xf numFmtId="165" fontId="0" fillId="0" borderId="0" xfId="0" applyNumberFormat="1"/>
    <xf numFmtId="164" fontId="0" fillId="0" borderId="3" xfId="0" applyNumberFormat="1" applyBorder="1"/>
    <xf numFmtId="4" fontId="0" fillId="0" borderId="0" xfId="0" applyNumberFormat="1"/>
    <xf numFmtId="39" fontId="0" fillId="0" borderId="0" xfId="0" applyNumberFormat="1"/>
    <xf numFmtId="0" fontId="1" fillId="0" borderId="0" xfId="0" applyFont="1"/>
    <xf numFmtId="164" fontId="0" fillId="0" borderId="0" xfId="0" applyNumberFormat="1" applyBorder="1"/>
    <xf numFmtId="10" fontId="0" fillId="0" borderId="0" xfId="0" applyNumberFormat="1"/>
    <xf numFmtId="0" fontId="1" fillId="0" borderId="0" xfId="0" applyFont="1" applyAlignment="1">
      <alignment shrinkToFit="1"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6" fontId="4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742508324085"/>
          <c:y val="3.588907014681892E-2"/>
          <c:w val="0.78024417314095451"/>
          <c:h val="0.76835236541598695"/>
        </c:manualLayout>
      </c:layout>
      <c:lineChart>
        <c:grouping val="standard"/>
        <c:varyColors val="0"/>
        <c:ser>
          <c:idx val="0"/>
          <c:order val="0"/>
          <c:tx>
            <c:v>CASH IN/OUT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Sheet1!$A$3:$A$105</c:f>
              <c:strCache>
                <c:ptCount val="102"/>
                <c:pt idx="0">
                  <c:v>3/7/07</c:v>
                </c:pt>
                <c:pt idx="1">
                  <c:v>3/21/07</c:v>
                </c:pt>
                <c:pt idx="2">
                  <c:v>3/31/07</c:v>
                </c:pt>
                <c:pt idx="3">
                  <c:v>4/11/07</c:v>
                </c:pt>
                <c:pt idx="4">
                  <c:v>4/30/07</c:v>
                </c:pt>
                <c:pt idx="5">
                  <c:v>5/8/07</c:v>
                </c:pt>
                <c:pt idx="6">
                  <c:v>5/8/07</c:v>
                </c:pt>
                <c:pt idx="7">
                  <c:v>5/31/07</c:v>
                </c:pt>
                <c:pt idx="8">
                  <c:v>6/30/07</c:v>
                </c:pt>
                <c:pt idx="9">
                  <c:v>7/19/07</c:v>
                </c:pt>
                <c:pt idx="10">
                  <c:v>7/31/07</c:v>
                </c:pt>
                <c:pt idx="11">
                  <c:v>8/8/07</c:v>
                </c:pt>
                <c:pt idx="12">
                  <c:v>8/31/07</c:v>
                </c:pt>
                <c:pt idx="13">
                  <c:v>9/19/07</c:v>
                </c:pt>
                <c:pt idx="14">
                  <c:v>9/30/07</c:v>
                </c:pt>
                <c:pt idx="15">
                  <c:v>10/31/07</c:v>
                </c:pt>
                <c:pt idx="16">
                  <c:v>11/16/07</c:v>
                </c:pt>
                <c:pt idx="17">
                  <c:v>11/30/07</c:v>
                </c:pt>
                <c:pt idx="18">
                  <c:v>12/18/07</c:v>
                </c:pt>
                <c:pt idx="19">
                  <c:v>12/31/07</c:v>
                </c:pt>
                <c:pt idx="20">
                  <c:v>1/4/08</c:v>
                </c:pt>
                <c:pt idx="21">
                  <c:v>1/4/08</c:v>
                </c:pt>
                <c:pt idx="22">
                  <c:v>1/8/08</c:v>
                </c:pt>
                <c:pt idx="23">
                  <c:v>1/31/08</c:v>
                </c:pt>
                <c:pt idx="24">
                  <c:v>2/15/08</c:v>
                </c:pt>
                <c:pt idx="25">
                  <c:v>2/29/08</c:v>
                </c:pt>
                <c:pt idx="26">
                  <c:v>3/11/08</c:v>
                </c:pt>
                <c:pt idx="27">
                  <c:v>3/18/08</c:v>
                </c:pt>
                <c:pt idx="28">
                  <c:v>3/31/08</c:v>
                </c:pt>
                <c:pt idx="29">
                  <c:v>4/15/08</c:v>
                </c:pt>
                <c:pt idx="30">
                  <c:v>4/23/08</c:v>
                </c:pt>
                <c:pt idx="31">
                  <c:v>5/13/08</c:v>
                </c:pt>
                <c:pt idx="32">
                  <c:v>5/31/08</c:v>
                </c:pt>
                <c:pt idx="33">
                  <c:v>6/10/08</c:v>
                </c:pt>
                <c:pt idx="34">
                  <c:v>6/12/08</c:v>
                </c:pt>
                <c:pt idx="35">
                  <c:v>6/17/08</c:v>
                </c:pt>
                <c:pt idx="36">
                  <c:v>6/30/08</c:v>
                </c:pt>
                <c:pt idx="37">
                  <c:v>7/22/08</c:v>
                </c:pt>
                <c:pt idx="38">
                  <c:v>7/31/08</c:v>
                </c:pt>
                <c:pt idx="39">
                  <c:v>8/5/08</c:v>
                </c:pt>
                <c:pt idx="40">
                  <c:v>8/6/08</c:v>
                </c:pt>
                <c:pt idx="41">
                  <c:v>8/13/08</c:v>
                </c:pt>
                <c:pt idx="42">
                  <c:v>8/31/08</c:v>
                </c:pt>
                <c:pt idx="43">
                  <c:v>9/12/08</c:v>
                </c:pt>
                <c:pt idx="44">
                  <c:v>9/16/08</c:v>
                </c:pt>
                <c:pt idx="45">
                  <c:v>9/22/08</c:v>
                </c:pt>
                <c:pt idx="46">
                  <c:v>9/31/08</c:v>
                </c:pt>
                <c:pt idx="47">
                  <c:v>10/16/08</c:v>
                </c:pt>
                <c:pt idx="48">
                  <c:v>10/20/08</c:v>
                </c:pt>
                <c:pt idx="49">
                  <c:v>10/21/08</c:v>
                </c:pt>
                <c:pt idx="50">
                  <c:v>10/27/08</c:v>
                </c:pt>
                <c:pt idx="51">
                  <c:v>10/31/08</c:v>
                </c:pt>
                <c:pt idx="52">
                  <c:v>11/4/08</c:v>
                </c:pt>
                <c:pt idx="53">
                  <c:v>11/12/08</c:v>
                </c:pt>
                <c:pt idx="54">
                  <c:v>11/14/08</c:v>
                </c:pt>
                <c:pt idx="55">
                  <c:v>11/18/08</c:v>
                </c:pt>
                <c:pt idx="56">
                  <c:v>11/21/08</c:v>
                </c:pt>
                <c:pt idx="57">
                  <c:v>11/26/08</c:v>
                </c:pt>
                <c:pt idx="58">
                  <c:v>11/30/08</c:v>
                </c:pt>
                <c:pt idx="59">
                  <c:v>12/4/08</c:v>
                </c:pt>
                <c:pt idx="60">
                  <c:v>12/12/08</c:v>
                </c:pt>
                <c:pt idx="61">
                  <c:v>12/30/08</c:v>
                </c:pt>
                <c:pt idx="62">
                  <c:v>12/31/08</c:v>
                </c:pt>
                <c:pt idx="63">
                  <c:v>1/14/09</c:v>
                </c:pt>
                <c:pt idx="64">
                  <c:v>1/26/09</c:v>
                </c:pt>
                <c:pt idx="65">
                  <c:v>1/31/09</c:v>
                </c:pt>
                <c:pt idx="66">
                  <c:v>2/4/09</c:v>
                </c:pt>
                <c:pt idx="67">
                  <c:v>2/20/09</c:v>
                </c:pt>
                <c:pt idx="68">
                  <c:v>2/26/09</c:v>
                </c:pt>
                <c:pt idx="69">
                  <c:v>2/28/09</c:v>
                </c:pt>
                <c:pt idx="70">
                  <c:v>3/19/09</c:v>
                </c:pt>
                <c:pt idx="71">
                  <c:v>3/31/09</c:v>
                </c:pt>
                <c:pt idx="72">
                  <c:v>4/31/09</c:v>
                </c:pt>
                <c:pt idx="73">
                  <c:v>5/31/09</c:v>
                </c:pt>
                <c:pt idx="74">
                  <c:v>6/30/09</c:v>
                </c:pt>
                <c:pt idx="75">
                  <c:v>7/31/09</c:v>
                </c:pt>
                <c:pt idx="76">
                  <c:v>8/31/09</c:v>
                </c:pt>
                <c:pt idx="77">
                  <c:v>9/30/09</c:v>
                </c:pt>
                <c:pt idx="78">
                  <c:v>10/31/09</c:v>
                </c:pt>
                <c:pt idx="79">
                  <c:v>11/30/09</c:v>
                </c:pt>
                <c:pt idx="80">
                  <c:v>12/31/09</c:v>
                </c:pt>
                <c:pt idx="81">
                  <c:v>1/31/10</c:v>
                </c:pt>
                <c:pt idx="82">
                  <c:v>2/28/10</c:v>
                </c:pt>
                <c:pt idx="83">
                  <c:v>3/31/10</c:v>
                </c:pt>
                <c:pt idx="84">
                  <c:v>4/30/10</c:v>
                </c:pt>
                <c:pt idx="85">
                  <c:v>5/31/10</c:v>
                </c:pt>
                <c:pt idx="86">
                  <c:v>6/30/10</c:v>
                </c:pt>
                <c:pt idx="87">
                  <c:v>7/31/10</c:v>
                </c:pt>
                <c:pt idx="88">
                  <c:v>8/31/10</c:v>
                </c:pt>
                <c:pt idx="89">
                  <c:v>9/30/10</c:v>
                </c:pt>
                <c:pt idx="90">
                  <c:v>10/31/10</c:v>
                </c:pt>
                <c:pt idx="91">
                  <c:v>11/31/10</c:v>
                </c:pt>
                <c:pt idx="92">
                  <c:v>12/31/10</c:v>
                </c:pt>
                <c:pt idx="93">
                  <c:v>Jan-11</c:v>
                </c:pt>
                <c:pt idx="94">
                  <c:v>Feb-11</c:v>
                </c:pt>
                <c:pt idx="95">
                  <c:v>Mar-11</c:v>
                </c:pt>
                <c:pt idx="96">
                  <c:v>Apr-11</c:v>
                </c:pt>
                <c:pt idx="97">
                  <c:v>May-11</c:v>
                </c:pt>
                <c:pt idx="98">
                  <c:v>Jun-11</c:v>
                </c:pt>
                <c:pt idx="99">
                  <c:v>Jul-11</c:v>
                </c:pt>
                <c:pt idx="100">
                  <c:v>Aug-11</c:v>
                </c:pt>
                <c:pt idx="101">
                  <c:v>Sep-11</c:v>
                </c:pt>
              </c:strCache>
            </c:strRef>
          </c:cat>
          <c:val>
            <c:numRef>
              <c:f>Sheet1!$D$3:$D$105</c:f>
              <c:numCache>
                <c:formatCode>#,##0.00</c:formatCode>
                <c:ptCount val="103"/>
                <c:pt idx="0" formatCode="&quot;$&quot;#,##0.00">
                  <c:v>1027</c:v>
                </c:pt>
                <c:pt idx="1">
                  <c:v>1117.01</c:v>
                </c:pt>
                <c:pt idx="2">
                  <c:v>1117.01</c:v>
                </c:pt>
                <c:pt idx="3">
                  <c:v>1183.81</c:v>
                </c:pt>
                <c:pt idx="4">
                  <c:v>1183.81</c:v>
                </c:pt>
                <c:pt idx="5">
                  <c:v>1263.81</c:v>
                </c:pt>
                <c:pt idx="6">
                  <c:v>1303.81</c:v>
                </c:pt>
                <c:pt idx="7">
                  <c:v>1303.81</c:v>
                </c:pt>
                <c:pt idx="8">
                  <c:v>1303.81</c:v>
                </c:pt>
                <c:pt idx="9">
                  <c:v>1269.6799999999998</c:v>
                </c:pt>
                <c:pt idx="10">
                  <c:v>1269.6799999999998</c:v>
                </c:pt>
                <c:pt idx="11">
                  <c:v>2433.17</c:v>
                </c:pt>
                <c:pt idx="12">
                  <c:v>2433.17</c:v>
                </c:pt>
                <c:pt idx="13">
                  <c:v>2402.65</c:v>
                </c:pt>
                <c:pt idx="14">
                  <c:v>2402.65</c:v>
                </c:pt>
                <c:pt idx="15">
                  <c:v>2402.65</c:v>
                </c:pt>
                <c:pt idx="16">
                  <c:v>2357.2800000000002</c:v>
                </c:pt>
                <c:pt idx="17">
                  <c:v>2357.2800000000002</c:v>
                </c:pt>
                <c:pt idx="18">
                  <c:v>2382.2800000000002</c:v>
                </c:pt>
                <c:pt idx="19">
                  <c:v>2382.2800000000002</c:v>
                </c:pt>
                <c:pt idx="20">
                  <c:v>2882.28</c:v>
                </c:pt>
                <c:pt idx="21">
                  <c:v>3632.28</c:v>
                </c:pt>
                <c:pt idx="22">
                  <c:v>3732.28</c:v>
                </c:pt>
                <c:pt idx="23">
                  <c:v>3732.28</c:v>
                </c:pt>
                <c:pt idx="24">
                  <c:v>3701.51</c:v>
                </c:pt>
                <c:pt idx="25">
                  <c:v>3701.51</c:v>
                </c:pt>
                <c:pt idx="26">
                  <c:v>3851.51</c:v>
                </c:pt>
                <c:pt idx="27">
                  <c:v>3826.51</c:v>
                </c:pt>
                <c:pt idx="28">
                  <c:v>3826.51</c:v>
                </c:pt>
                <c:pt idx="29">
                  <c:v>3801.51</c:v>
                </c:pt>
                <c:pt idx="30">
                  <c:v>3945.51</c:v>
                </c:pt>
                <c:pt idx="31">
                  <c:v>3919.67</c:v>
                </c:pt>
                <c:pt idx="32">
                  <c:v>3919.67</c:v>
                </c:pt>
                <c:pt idx="33">
                  <c:v>4059.67</c:v>
                </c:pt>
                <c:pt idx="34">
                  <c:v>4309.67</c:v>
                </c:pt>
                <c:pt idx="35">
                  <c:v>4281.67</c:v>
                </c:pt>
                <c:pt idx="36">
                  <c:v>4281.67</c:v>
                </c:pt>
                <c:pt idx="37">
                  <c:v>4252.53</c:v>
                </c:pt>
                <c:pt idx="38">
                  <c:v>4252.53</c:v>
                </c:pt>
                <c:pt idx="39">
                  <c:v>4403.07</c:v>
                </c:pt>
                <c:pt idx="40">
                  <c:v>4558.63</c:v>
                </c:pt>
                <c:pt idx="41">
                  <c:v>4525.2700000000004</c:v>
                </c:pt>
                <c:pt idx="42">
                  <c:v>4525.2700000000004</c:v>
                </c:pt>
                <c:pt idx="43">
                  <c:v>4892.9500000000007</c:v>
                </c:pt>
                <c:pt idx="44">
                  <c:v>4861.3500000000013</c:v>
                </c:pt>
                <c:pt idx="45">
                  <c:v>4886.3500000000013</c:v>
                </c:pt>
                <c:pt idx="46">
                  <c:v>4886.3500000000013</c:v>
                </c:pt>
                <c:pt idx="47">
                  <c:v>4764.1900000000014</c:v>
                </c:pt>
                <c:pt idx="48">
                  <c:v>4726.2100000000019</c:v>
                </c:pt>
                <c:pt idx="49">
                  <c:v>4690.3800000000019</c:v>
                </c:pt>
                <c:pt idx="50">
                  <c:v>4635.7900000000018</c:v>
                </c:pt>
                <c:pt idx="51">
                  <c:v>4635.7900000000018</c:v>
                </c:pt>
                <c:pt idx="52">
                  <c:v>4608.3100000000022</c:v>
                </c:pt>
                <c:pt idx="53">
                  <c:v>4575.6400000000021</c:v>
                </c:pt>
                <c:pt idx="54">
                  <c:v>4532.4900000000025</c:v>
                </c:pt>
                <c:pt idx="55">
                  <c:v>4488.1100000000024</c:v>
                </c:pt>
                <c:pt idx="56">
                  <c:v>4432.9600000000028</c:v>
                </c:pt>
                <c:pt idx="57">
                  <c:v>4405.930000000003</c:v>
                </c:pt>
                <c:pt idx="58">
                  <c:v>4405.930000000003</c:v>
                </c:pt>
                <c:pt idx="59">
                  <c:v>4375.4200000000028</c:v>
                </c:pt>
                <c:pt idx="60">
                  <c:v>4315.4100000000026</c:v>
                </c:pt>
                <c:pt idx="61">
                  <c:v>4122.4100000000026</c:v>
                </c:pt>
                <c:pt idx="62">
                  <c:v>4122.4100000000026</c:v>
                </c:pt>
                <c:pt idx="63">
                  <c:v>4072.4000000000024</c:v>
                </c:pt>
                <c:pt idx="64">
                  <c:v>3942.0700000000024</c:v>
                </c:pt>
                <c:pt idx="65">
                  <c:v>3942.0700000000024</c:v>
                </c:pt>
                <c:pt idx="66">
                  <c:v>3892.0600000000022</c:v>
                </c:pt>
                <c:pt idx="67">
                  <c:v>3786.0600000000022</c:v>
                </c:pt>
                <c:pt idx="68">
                  <c:v>3730.260000000002</c:v>
                </c:pt>
                <c:pt idx="69">
                  <c:v>3730.260000000002</c:v>
                </c:pt>
                <c:pt idx="70">
                  <c:v>3607.6900000000019</c:v>
                </c:pt>
                <c:pt idx="71">
                  <c:v>3607.6900000000019</c:v>
                </c:pt>
                <c:pt idx="72">
                  <c:v>3422.9700000000021</c:v>
                </c:pt>
                <c:pt idx="73">
                  <c:v>3106.4600000000023</c:v>
                </c:pt>
                <c:pt idx="74">
                  <c:v>3106.4600000000023</c:v>
                </c:pt>
                <c:pt idx="75">
                  <c:v>2846.9000000000024</c:v>
                </c:pt>
                <c:pt idx="76">
                  <c:v>3163.340000000002</c:v>
                </c:pt>
                <c:pt idx="77">
                  <c:v>3173.3300000000017</c:v>
                </c:pt>
                <c:pt idx="78">
                  <c:v>3158.3200000000015</c:v>
                </c:pt>
                <c:pt idx="79">
                  <c:v>3108.3100000000013</c:v>
                </c:pt>
                <c:pt idx="80">
                  <c:v>3058.3000000000011</c:v>
                </c:pt>
                <c:pt idx="81">
                  <c:v>3108.2900000000009</c:v>
                </c:pt>
                <c:pt idx="82">
                  <c:v>3066.170000000001</c:v>
                </c:pt>
                <c:pt idx="83">
                  <c:v>3035.7800000000011</c:v>
                </c:pt>
                <c:pt idx="84">
                  <c:v>3755.7700000000009</c:v>
                </c:pt>
                <c:pt idx="85">
                  <c:v>3714.8900000000008</c:v>
                </c:pt>
                <c:pt idx="86">
                  <c:v>3714.8900000000008</c:v>
                </c:pt>
                <c:pt idx="87">
                  <c:v>3714.8900000000008</c:v>
                </c:pt>
                <c:pt idx="88">
                  <c:v>3816.5400000000009</c:v>
                </c:pt>
                <c:pt idx="89">
                  <c:v>3816.5400000000009</c:v>
                </c:pt>
                <c:pt idx="90">
                  <c:v>3827.9900000000007</c:v>
                </c:pt>
                <c:pt idx="91">
                  <c:v>3827.9900000000007</c:v>
                </c:pt>
                <c:pt idx="92">
                  <c:v>3827.9900000000007</c:v>
                </c:pt>
                <c:pt idx="93">
                  <c:v>3827.9900000000007</c:v>
                </c:pt>
                <c:pt idx="94">
                  <c:v>3802.9800000000005</c:v>
                </c:pt>
                <c:pt idx="95">
                  <c:v>3777.9700000000003</c:v>
                </c:pt>
                <c:pt idx="96">
                  <c:v>4259.63</c:v>
                </c:pt>
                <c:pt idx="97">
                  <c:v>4234.62</c:v>
                </c:pt>
                <c:pt idx="98">
                  <c:v>4209.6099999999997</c:v>
                </c:pt>
                <c:pt idx="99">
                  <c:v>4235.4799999999996</c:v>
                </c:pt>
                <c:pt idx="100">
                  <c:v>4210.4699999999993</c:v>
                </c:pt>
                <c:pt idx="101">
                  <c:v>4185.4599999999991</c:v>
                </c:pt>
              </c:numCache>
            </c:numRef>
          </c:val>
          <c:smooth val="0"/>
        </c:ser>
        <c:ser>
          <c:idx val="1"/>
          <c:order val="1"/>
          <c:tx>
            <c:v>TOTAL AMOUNT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Sheet1!$E$3:$E$105</c:f>
              <c:numCache>
                <c:formatCode>#,##0.00_);\(#,##0.00\)</c:formatCode>
                <c:ptCount val="103"/>
                <c:pt idx="0">
                  <c:v>1027</c:v>
                </c:pt>
                <c:pt idx="1">
                  <c:v>1117.01</c:v>
                </c:pt>
                <c:pt idx="2">
                  <c:v>1122.1400000000001</c:v>
                </c:pt>
                <c:pt idx="3">
                  <c:v>1188.94</c:v>
                </c:pt>
                <c:pt idx="4">
                  <c:v>1201.71</c:v>
                </c:pt>
                <c:pt idx="5">
                  <c:v>1281.71</c:v>
                </c:pt>
                <c:pt idx="6">
                  <c:v>1321.71</c:v>
                </c:pt>
                <c:pt idx="7">
                  <c:v>1336.84</c:v>
                </c:pt>
                <c:pt idx="8">
                  <c:v>1352.49</c:v>
                </c:pt>
                <c:pt idx="9">
                  <c:v>1318.36</c:v>
                </c:pt>
                <c:pt idx="10">
                  <c:v>1335.52</c:v>
                </c:pt>
                <c:pt idx="11">
                  <c:v>2499.0100000000002</c:v>
                </c:pt>
                <c:pt idx="12">
                  <c:v>2524.13</c:v>
                </c:pt>
                <c:pt idx="13">
                  <c:v>2493.61</c:v>
                </c:pt>
                <c:pt idx="14" formatCode="#,##0.00">
                  <c:v>2524.83</c:v>
                </c:pt>
                <c:pt idx="15" formatCode="#,##0.00">
                  <c:v>2558.34</c:v>
                </c:pt>
                <c:pt idx="16" formatCode="#,##0.00">
                  <c:v>2512.9700000000003</c:v>
                </c:pt>
                <c:pt idx="17" formatCode="#,##0.00">
                  <c:v>2544.75</c:v>
                </c:pt>
                <c:pt idx="18" formatCode="#,##0.00">
                  <c:v>2544.75</c:v>
                </c:pt>
                <c:pt idx="19" formatCode="#,##0.00">
                  <c:v>2603.66</c:v>
                </c:pt>
                <c:pt idx="20" formatCode="#,##0.00">
                  <c:v>3103.66</c:v>
                </c:pt>
                <c:pt idx="21" formatCode="#,##0.00">
                  <c:v>3853.66</c:v>
                </c:pt>
                <c:pt idx="22" formatCode="#,##0.00">
                  <c:v>3953.66</c:v>
                </c:pt>
                <c:pt idx="23" formatCode="#,##0.00">
                  <c:v>4027.68</c:v>
                </c:pt>
                <c:pt idx="24" formatCode="#,##0.00">
                  <c:v>3996.91</c:v>
                </c:pt>
                <c:pt idx="25" formatCode="#,##0.00">
                  <c:v>4083.76</c:v>
                </c:pt>
                <c:pt idx="26" formatCode="#,##0.00">
                  <c:v>4233.76</c:v>
                </c:pt>
                <c:pt idx="27" formatCode="#,##0.00">
                  <c:v>4208.76</c:v>
                </c:pt>
                <c:pt idx="28" formatCode="#,##0.00">
                  <c:v>4266.54</c:v>
                </c:pt>
                <c:pt idx="29" formatCode="#,##0.00">
                  <c:v>4291.54</c:v>
                </c:pt>
                <c:pt idx="30" formatCode="#,##0.00">
                  <c:v>4443.34</c:v>
                </c:pt>
                <c:pt idx="31" formatCode="#,##0.00">
                  <c:v>4417.5</c:v>
                </c:pt>
                <c:pt idx="32" formatCode="#,##0.00">
                  <c:v>4481.3900000000003</c:v>
                </c:pt>
                <c:pt idx="33" formatCode="#,##0.00">
                  <c:v>4621.3900000000003</c:v>
                </c:pt>
                <c:pt idx="34" formatCode="#,##0.00">
                  <c:v>4871.3900000000003</c:v>
                </c:pt>
                <c:pt idx="35" formatCode="#,##0.00">
                  <c:v>4843.3900000000003</c:v>
                </c:pt>
                <c:pt idx="36" formatCode="#,##0.00">
                  <c:v>4910.4799999999996</c:v>
                </c:pt>
                <c:pt idx="37" formatCode="#,##0.00">
                  <c:v>4881.3399999999992</c:v>
                </c:pt>
                <c:pt idx="38" formatCode="#,##0.00">
                  <c:v>4954.43</c:v>
                </c:pt>
                <c:pt idx="39" formatCode="#,##0.00">
                  <c:v>5104.97</c:v>
                </c:pt>
                <c:pt idx="40" formatCode="#,##0.00">
                  <c:v>5260.5300000000007</c:v>
                </c:pt>
                <c:pt idx="41" formatCode="#,##0.00">
                  <c:v>5227.170000000001</c:v>
                </c:pt>
                <c:pt idx="42" formatCode="#,##0.00">
                  <c:v>5304.98</c:v>
                </c:pt>
                <c:pt idx="43" formatCode="#,##0.00">
                  <c:v>5672.66</c:v>
                </c:pt>
                <c:pt idx="44" formatCode="#,##0.00">
                  <c:v>5641.06</c:v>
                </c:pt>
                <c:pt idx="45" formatCode="#,##0.00">
                  <c:v>5666.06</c:v>
                </c:pt>
                <c:pt idx="46" formatCode="#,##0.00">
                  <c:v>5744.51</c:v>
                </c:pt>
                <c:pt idx="47" formatCode="#,##0.00">
                  <c:v>5622.35</c:v>
                </c:pt>
                <c:pt idx="48" formatCode="#,##0.00">
                  <c:v>5584.3700000000008</c:v>
                </c:pt>
                <c:pt idx="49" formatCode="#,##0.00">
                  <c:v>5548.5400000000009</c:v>
                </c:pt>
                <c:pt idx="50" formatCode="#,##0.00">
                  <c:v>5493.9500000000007</c:v>
                </c:pt>
                <c:pt idx="51" formatCode="#,##0.00">
                  <c:v>5281.57</c:v>
                </c:pt>
                <c:pt idx="52" formatCode="#,##0.00">
                  <c:v>5254.09</c:v>
                </c:pt>
                <c:pt idx="53" formatCode="#,##0.00">
                  <c:v>5221.42</c:v>
                </c:pt>
                <c:pt idx="54" formatCode="#,##0.00">
                  <c:v>5178.2700000000004</c:v>
                </c:pt>
                <c:pt idx="55" formatCode="#,##0.00">
                  <c:v>5133.8900000000003</c:v>
                </c:pt>
                <c:pt idx="56" formatCode="#,##0.00">
                  <c:v>5078.7400000000007</c:v>
                </c:pt>
                <c:pt idx="57" formatCode="#,##0.00">
                  <c:v>5051.7100000000009</c:v>
                </c:pt>
                <c:pt idx="58" formatCode="#,##0.00">
                  <c:v>5128.96</c:v>
                </c:pt>
                <c:pt idx="59" formatCode="#,##0.00">
                  <c:v>5098.45</c:v>
                </c:pt>
                <c:pt idx="60" formatCode="#,##0.00">
                  <c:v>5038.4399999999996</c:v>
                </c:pt>
                <c:pt idx="61" formatCode="#,##0.00">
                  <c:v>4845.4399999999996</c:v>
                </c:pt>
                <c:pt idx="62" formatCode="#,##0.00">
                  <c:v>4921.72</c:v>
                </c:pt>
                <c:pt idx="63" formatCode="#,##0.00">
                  <c:v>4871.71</c:v>
                </c:pt>
                <c:pt idx="64" formatCode="#,##0.00">
                  <c:v>4741.38</c:v>
                </c:pt>
                <c:pt idx="65" formatCode="#,##0.00">
                  <c:v>4764.54</c:v>
                </c:pt>
                <c:pt idx="66" formatCode="#,##0.00">
                  <c:v>4714.53</c:v>
                </c:pt>
                <c:pt idx="67" formatCode="#,##0.00">
                  <c:v>4608.53</c:v>
                </c:pt>
                <c:pt idx="68" formatCode="#,##0.00">
                  <c:v>4552.7299999999996</c:v>
                </c:pt>
                <c:pt idx="69" formatCode="#,##0.00">
                  <c:v>4513.33</c:v>
                </c:pt>
                <c:pt idx="70" formatCode="#,##0.00">
                  <c:v>4390.76</c:v>
                </c:pt>
                <c:pt idx="71" formatCode="#,##0.00">
                  <c:v>4190.12</c:v>
                </c:pt>
                <c:pt idx="72" formatCode="#,##0.00">
                  <c:v>3896.76</c:v>
                </c:pt>
                <c:pt idx="73" formatCode="#,##0.00">
                  <c:v>3492.3</c:v>
                </c:pt>
                <c:pt idx="74" formatCode="#,##0.00">
                  <c:v>3371.17</c:v>
                </c:pt>
                <c:pt idx="75" formatCode="#,##0.00">
                  <c:v>2980.54</c:v>
                </c:pt>
                <c:pt idx="76" formatCode="#,##0.00">
                  <c:v>3216.78</c:v>
                </c:pt>
                <c:pt idx="77" formatCode="#,##0.00">
                  <c:v>3318.16</c:v>
                </c:pt>
                <c:pt idx="78" formatCode="#,##0.00">
                  <c:v>3306.07</c:v>
                </c:pt>
                <c:pt idx="79" formatCode="#,##0.00">
                  <c:v>3291.18</c:v>
                </c:pt>
                <c:pt idx="80" formatCode="#,##0.00">
                  <c:v>3210.94</c:v>
                </c:pt>
                <c:pt idx="81" formatCode="#,##0.00">
                  <c:v>3303.82</c:v>
                </c:pt>
                <c:pt idx="82" formatCode="#,##0.00">
                  <c:v>3295.49</c:v>
                </c:pt>
                <c:pt idx="83" formatCode="#,##0.00">
                  <c:v>3270.39</c:v>
                </c:pt>
                <c:pt idx="84" formatCode="#,##0.00">
                  <c:v>4033.57</c:v>
                </c:pt>
                <c:pt idx="85" formatCode="#,##0.00">
                  <c:v>3981.92</c:v>
                </c:pt>
                <c:pt idx="86" formatCode="#,##0.00">
                  <c:v>3990.11</c:v>
                </c:pt>
                <c:pt idx="87" formatCode="#,##0.00">
                  <c:v>4053.16</c:v>
                </c:pt>
                <c:pt idx="88" formatCode="#,##0.00">
                  <c:v>4119.8599999999997</c:v>
                </c:pt>
                <c:pt idx="89" formatCode="#,##0.00">
                  <c:v>4157.18</c:v>
                </c:pt>
                <c:pt idx="90" formatCode="#,##0.00">
                  <c:v>4176.24</c:v>
                </c:pt>
                <c:pt idx="91" formatCode="#,##0.00">
                  <c:v>4173.91</c:v>
                </c:pt>
                <c:pt idx="92" formatCode="#,##0.00">
                  <c:v>4182.45</c:v>
                </c:pt>
                <c:pt idx="93" formatCode="#,##0.00">
                  <c:v>4247.43</c:v>
                </c:pt>
                <c:pt idx="94" formatCode="#,##0.00">
                  <c:v>4242.25</c:v>
                </c:pt>
                <c:pt idx="95" formatCode="#,##0.00">
                  <c:v>4276.68</c:v>
                </c:pt>
                <c:pt idx="96" formatCode="#,##0.00">
                  <c:v>4791.68</c:v>
                </c:pt>
                <c:pt idx="97" formatCode="#,##0.00">
                  <c:v>4810.32</c:v>
                </c:pt>
                <c:pt idx="98" formatCode="#,##0.00">
                  <c:v>4909.84</c:v>
                </c:pt>
                <c:pt idx="99" formatCode="#,##0.00">
                  <c:v>4989.24</c:v>
                </c:pt>
                <c:pt idx="100" formatCode="#,##0.00">
                  <c:v>5010.2299999999996</c:v>
                </c:pt>
                <c:pt idx="101" formatCode="#,##0.00">
                  <c:v>5069.03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52576"/>
        <c:axId val="131448192"/>
      </c:lineChart>
      <c:catAx>
        <c:axId val="79352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DATE:</a:t>
                </a:r>
              </a:p>
            </c:rich>
          </c:tx>
          <c:layout>
            <c:manualLayout>
              <c:xMode val="edge"/>
              <c:yMode val="edge"/>
              <c:x val="0.48057719451735198"/>
              <c:y val="0.911908707028386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6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44819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31448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3525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743773694954796"/>
          <c:y val="0.95680633842453655"/>
          <c:w val="0.28024905220180818"/>
          <c:h val="3.79580298333712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8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756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workbookViewId="0">
      <pane ySplit="2" topLeftCell="A3" activePane="bottomLeft" state="frozen"/>
      <selection pane="bottomLeft" activeCell="D11" sqref="D11"/>
    </sheetView>
  </sheetViews>
  <sheetFormatPr defaultRowHeight="13.2" x14ac:dyDescent="0.25"/>
  <cols>
    <col min="1" max="1" width="8.109375" bestFit="1" customWidth="1"/>
    <col min="2" max="2" width="18.109375" bestFit="1" customWidth="1"/>
    <col min="3" max="3" width="19.44140625" bestFit="1" customWidth="1"/>
    <col min="4" max="4" width="19.5546875" bestFit="1" customWidth="1"/>
    <col min="5" max="5" width="21.5546875" bestFit="1" customWidth="1"/>
    <col min="6" max="6" width="12.6640625" bestFit="1" customWidth="1"/>
  </cols>
  <sheetData>
    <row r="1" spans="1:6" ht="17.399999999999999" x14ac:dyDescent="0.3">
      <c r="A1" s="15" t="s">
        <v>10</v>
      </c>
      <c r="B1" s="15"/>
      <c r="C1" s="15"/>
      <c r="D1" s="15"/>
      <c r="E1" s="15"/>
      <c r="F1" s="15"/>
    </row>
    <row r="2" spans="1:6" ht="13.8" thickBot="1" x14ac:dyDescent="0.3">
      <c r="A2" s="3" t="s">
        <v>0</v>
      </c>
      <c r="B2" s="1" t="s">
        <v>6</v>
      </c>
      <c r="C2" s="1" t="s">
        <v>1</v>
      </c>
      <c r="D2" s="3" t="s">
        <v>3</v>
      </c>
      <c r="E2" s="3" t="s">
        <v>5</v>
      </c>
      <c r="F2" s="3" t="s">
        <v>4</v>
      </c>
    </row>
    <row r="3" spans="1:6" x14ac:dyDescent="0.25">
      <c r="A3" s="4">
        <v>39148</v>
      </c>
      <c r="B3" s="6">
        <v>1027</v>
      </c>
      <c r="C3" s="6"/>
      <c r="D3" s="2">
        <f>B3-C3</f>
        <v>1027</v>
      </c>
      <c r="E3" s="7">
        <v>1027</v>
      </c>
      <c r="F3" s="10">
        <f>D3/E3</f>
        <v>1</v>
      </c>
    </row>
    <row r="4" spans="1:6" x14ac:dyDescent="0.25">
      <c r="A4" s="4">
        <v>39162</v>
      </c>
      <c r="B4" s="6">
        <v>90.01</v>
      </c>
      <c r="C4" s="6"/>
      <c r="D4" s="6">
        <f t="shared" ref="D4:D21" si="0">D3+B4-C4</f>
        <v>1117.01</v>
      </c>
      <c r="E4" s="7">
        <v>1117.01</v>
      </c>
      <c r="F4" s="10">
        <f t="shared" ref="F4:F72" si="1">D4/E4</f>
        <v>1</v>
      </c>
    </row>
    <row r="5" spans="1:6" x14ac:dyDescent="0.25">
      <c r="A5" s="4">
        <v>39172</v>
      </c>
      <c r="B5" s="6"/>
      <c r="C5" s="6"/>
      <c r="D5" s="6">
        <f t="shared" si="0"/>
        <v>1117.01</v>
      </c>
      <c r="E5" s="7">
        <v>1122.1400000000001</v>
      </c>
      <c r="F5" s="10">
        <f t="shared" si="1"/>
        <v>0.99542837792075844</v>
      </c>
    </row>
    <row r="6" spans="1:6" x14ac:dyDescent="0.25">
      <c r="A6" s="4">
        <v>39183</v>
      </c>
      <c r="B6" s="6">
        <v>66.8</v>
      </c>
      <c r="C6" s="6"/>
      <c r="D6" s="6">
        <f t="shared" si="0"/>
        <v>1183.81</v>
      </c>
      <c r="E6" s="7">
        <f>E5+B6-C6</f>
        <v>1188.94</v>
      </c>
      <c r="F6" s="10">
        <f t="shared" si="1"/>
        <v>0.99568523222366134</v>
      </c>
    </row>
    <row r="7" spans="1:6" x14ac:dyDescent="0.25">
      <c r="A7" s="4">
        <v>39202</v>
      </c>
      <c r="B7" s="6"/>
      <c r="C7" s="6"/>
      <c r="D7" s="6">
        <f t="shared" si="0"/>
        <v>1183.81</v>
      </c>
      <c r="E7" s="7">
        <v>1201.71</v>
      </c>
      <c r="F7" s="10">
        <f t="shared" si="1"/>
        <v>0.98510455933627905</v>
      </c>
    </row>
    <row r="8" spans="1:6" x14ac:dyDescent="0.25">
      <c r="A8" s="4">
        <v>39210</v>
      </c>
      <c r="B8" s="6">
        <v>80</v>
      </c>
      <c r="C8" s="6"/>
      <c r="D8" s="6">
        <f t="shared" si="0"/>
        <v>1263.81</v>
      </c>
      <c r="E8" s="7">
        <f>E7+B8-C8</f>
        <v>1281.71</v>
      </c>
      <c r="F8" s="10">
        <f t="shared" si="1"/>
        <v>0.98603428232595514</v>
      </c>
    </row>
    <row r="9" spans="1:6" x14ac:dyDescent="0.25">
      <c r="A9" s="4">
        <v>39210</v>
      </c>
      <c r="B9" s="6">
        <v>40</v>
      </c>
      <c r="C9" s="6"/>
      <c r="D9" s="6">
        <f t="shared" si="0"/>
        <v>1303.81</v>
      </c>
      <c r="E9" s="7">
        <f>E8+B9-C9</f>
        <v>1321.71</v>
      </c>
      <c r="F9" s="10">
        <f t="shared" si="1"/>
        <v>0.98645693836015458</v>
      </c>
    </row>
    <row r="10" spans="1:6" x14ac:dyDescent="0.25">
      <c r="A10" s="4">
        <v>39233</v>
      </c>
      <c r="B10" s="6"/>
      <c r="C10" s="6"/>
      <c r="D10" s="6">
        <f t="shared" si="0"/>
        <v>1303.81</v>
      </c>
      <c r="E10" s="7">
        <v>1336.84</v>
      </c>
      <c r="F10" s="10">
        <f t="shared" si="1"/>
        <v>0.9752924807755603</v>
      </c>
    </row>
    <row r="11" spans="1:6" x14ac:dyDescent="0.25">
      <c r="A11" s="4">
        <v>39263</v>
      </c>
      <c r="B11" s="6"/>
      <c r="C11" s="6"/>
      <c r="D11" s="6">
        <f t="shared" si="0"/>
        <v>1303.81</v>
      </c>
      <c r="E11" s="7">
        <v>1352.49</v>
      </c>
      <c r="F11" s="10">
        <f t="shared" si="1"/>
        <v>0.96400712759428897</v>
      </c>
    </row>
    <row r="12" spans="1:6" x14ac:dyDescent="0.25">
      <c r="A12" s="4">
        <v>39282</v>
      </c>
      <c r="B12" s="6"/>
      <c r="C12" s="6">
        <v>34.130000000000003</v>
      </c>
      <c r="D12" s="6">
        <f t="shared" si="0"/>
        <v>1269.6799999999998</v>
      </c>
      <c r="E12" s="7">
        <f>E11-C12</f>
        <v>1318.36</v>
      </c>
      <c r="F12" s="10">
        <f t="shared" si="1"/>
        <v>0.96307533602354434</v>
      </c>
    </row>
    <row r="13" spans="1:6" x14ac:dyDescent="0.25">
      <c r="A13" s="4">
        <v>39294</v>
      </c>
      <c r="B13" s="6"/>
      <c r="C13" s="6"/>
      <c r="D13" s="6">
        <f t="shared" si="0"/>
        <v>1269.6799999999998</v>
      </c>
      <c r="E13" s="7">
        <v>1335.52</v>
      </c>
      <c r="F13" s="10">
        <f t="shared" si="1"/>
        <v>0.95070085060500764</v>
      </c>
    </row>
    <row r="14" spans="1:6" x14ac:dyDescent="0.25">
      <c r="A14" s="4">
        <v>39302</v>
      </c>
      <c r="B14" s="6">
        <v>1163.49</v>
      </c>
      <c r="C14" s="6"/>
      <c r="D14" s="6">
        <f t="shared" si="0"/>
        <v>2433.17</v>
      </c>
      <c r="E14" s="7">
        <f>E13+B14</f>
        <v>2499.0100000000002</v>
      </c>
      <c r="F14" s="10">
        <f t="shared" si="1"/>
        <v>0.97365356681245763</v>
      </c>
    </row>
    <row r="15" spans="1:6" x14ac:dyDescent="0.25">
      <c r="A15" s="4">
        <v>39325</v>
      </c>
      <c r="B15" s="6"/>
      <c r="C15" s="6"/>
      <c r="D15" s="6">
        <f t="shared" si="0"/>
        <v>2433.17</v>
      </c>
      <c r="E15" s="7">
        <v>2524.13</v>
      </c>
      <c r="F15" s="10">
        <f t="shared" si="1"/>
        <v>0.96396382119779889</v>
      </c>
    </row>
    <row r="16" spans="1:6" x14ac:dyDescent="0.25">
      <c r="A16" s="4">
        <v>39344</v>
      </c>
      <c r="B16" s="6"/>
      <c r="C16" s="6">
        <v>30.52</v>
      </c>
      <c r="D16" s="6">
        <f t="shared" si="0"/>
        <v>2402.65</v>
      </c>
      <c r="E16" s="7">
        <f>E15-C16</f>
        <v>2493.61</v>
      </c>
      <c r="F16" s="10">
        <f t="shared" si="1"/>
        <v>0.96352276418525751</v>
      </c>
    </row>
    <row r="17" spans="1:6" x14ac:dyDescent="0.25">
      <c r="A17" s="4">
        <v>39355</v>
      </c>
      <c r="B17" s="6"/>
      <c r="C17" s="6"/>
      <c r="D17" s="6">
        <f t="shared" si="0"/>
        <v>2402.65</v>
      </c>
      <c r="E17" s="6">
        <v>2524.83</v>
      </c>
      <c r="F17" s="10">
        <f t="shared" si="1"/>
        <v>0.95160862315482631</v>
      </c>
    </row>
    <row r="18" spans="1:6" x14ac:dyDescent="0.25">
      <c r="A18" s="4">
        <v>39386</v>
      </c>
      <c r="B18" s="6"/>
      <c r="C18" s="6"/>
      <c r="D18" s="6">
        <f t="shared" si="0"/>
        <v>2402.65</v>
      </c>
      <c r="E18" s="6">
        <v>2558.34</v>
      </c>
      <c r="F18" s="10">
        <f t="shared" si="1"/>
        <v>0.9391441325234331</v>
      </c>
    </row>
    <row r="19" spans="1:6" x14ac:dyDescent="0.25">
      <c r="A19" s="4">
        <v>39402</v>
      </c>
      <c r="B19" s="6"/>
      <c r="C19" s="6">
        <v>45.37</v>
      </c>
      <c r="D19" s="6">
        <f t="shared" si="0"/>
        <v>2357.2800000000002</v>
      </c>
      <c r="E19" s="6">
        <f>E18-C19</f>
        <v>2512.9700000000003</v>
      </c>
      <c r="F19" s="10">
        <f t="shared" si="1"/>
        <v>0.9380454203591766</v>
      </c>
    </row>
    <row r="20" spans="1:6" x14ac:dyDescent="0.25">
      <c r="A20" s="4">
        <v>39416</v>
      </c>
      <c r="B20" s="6"/>
      <c r="C20" s="6"/>
      <c r="D20" s="6">
        <f t="shared" si="0"/>
        <v>2357.2800000000002</v>
      </c>
      <c r="E20" s="6">
        <v>2544.75</v>
      </c>
      <c r="F20" s="10">
        <f t="shared" si="1"/>
        <v>0.9263306808134395</v>
      </c>
    </row>
    <row r="21" spans="1:6" x14ac:dyDescent="0.25">
      <c r="A21" s="4">
        <v>39434</v>
      </c>
      <c r="B21" s="6">
        <v>25</v>
      </c>
      <c r="C21" s="6"/>
      <c r="D21" s="6">
        <f t="shared" si="0"/>
        <v>2382.2800000000002</v>
      </c>
      <c r="E21" s="6">
        <v>2544.75</v>
      </c>
      <c r="F21" s="10">
        <f t="shared" si="1"/>
        <v>0.93615482856862176</v>
      </c>
    </row>
    <row r="22" spans="1:6" x14ac:dyDescent="0.25">
      <c r="A22" s="4">
        <v>39447</v>
      </c>
      <c r="B22" s="6"/>
      <c r="C22" s="6"/>
      <c r="D22" s="6">
        <f t="shared" ref="D22:D43" si="2">D21+B22-C22</f>
        <v>2382.2800000000002</v>
      </c>
      <c r="E22" s="6">
        <v>2603.66</v>
      </c>
      <c r="F22" s="10">
        <f t="shared" si="1"/>
        <v>0.91497353725140773</v>
      </c>
    </row>
    <row r="23" spans="1:6" x14ac:dyDescent="0.25">
      <c r="A23" s="4">
        <v>39451</v>
      </c>
      <c r="B23" s="6">
        <v>500</v>
      </c>
      <c r="C23" s="6"/>
      <c r="D23" s="6">
        <f t="shared" si="2"/>
        <v>2882.28</v>
      </c>
      <c r="E23" s="6">
        <f>E22+B23</f>
        <v>3103.66</v>
      </c>
      <c r="F23" s="10">
        <f t="shared" si="1"/>
        <v>0.9286713106461405</v>
      </c>
    </row>
    <row r="24" spans="1:6" x14ac:dyDescent="0.25">
      <c r="A24" s="4">
        <v>39451</v>
      </c>
      <c r="B24" s="6">
        <v>750</v>
      </c>
      <c r="C24" s="6"/>
      <c r="D24" s="6">
        <f t="shared" si="2"/>
        <v>3632.28</v>
      </c>
      <c r="E24" s="6">
        <f>E23+B24</f>
        <v>3853.66</v>
      </c>
      <c r="F24" s="10">
        <f t="shared" si="1"/>
        <v>0.94255331295443823</v>
      </c>
    </row>
    <row r="25" spans="1:6" x14ac:dyDescent="0.25">
      <c r="A25" s="4">
        <v>39455</v>
      </c>
      <c r="B25" s="6">
        <v>100</v>
      </c>
      <c r="C25" s="6"/>
      <c r="D25" s="6">
        <f t="shared" si="2"/>
        <v>3732.28</v>
      </c>
      <c r="E25" s="6">
        <f>E24+B25</f>
        <v>3953.66</v>
      </c>
      <c r="F25" s="10">
        <f t="shared" si="1"/>
        <v>0.94400631313770034</v>
      </c>
    </row>
    <row r="26" spans="1:6" x14ac:dyDescent="0.25">
      <c r="A26" s="4">
        <v>39478</v>
      </c>
      <c r="B26" s="6"/>
      <c r="C26" s="6"/>
      <c r="D26" s="6">
        <f t="shared" si="2"/>
        <v>3732.28</v>
      </c>
      <c r="E26" s="6">
        <v>4027.68</v>
      </c>
      <c r="F26" s="10">
        <f t="shared" si="1"/>
        <v>0.92665752989313954</v>
      </c>
    </row>
    <row r="27" spans="1:6" x14ac:dyDescent="0.25">
      <c r="A27" s="4">
        <v>39493</v>
      </c>
      <c r="B27" s="6"/>
      <c r="C27" s="6">
        <v>30.77</v>
      </c>
      <c r="D27" s="6">
        <f t="shared" si="2"/>
        <v>3701.51</v>
      </c>
      <c r="E27" s="6">
        <f>E26+B27-C27</f>
        <v>3996.91</v>
      </c>
      <c r="F27" s="10">
        <f t="shared" si="1"/>
        <v>0.92609290677048028</v>
      </c>
    </row>
    <row r="28" spans="1:6" x14ac:dyDescent="0.25">
      <c r="A28" s="4">
        <v>39507</v>
      </c>
      <c r="B28" s="6"/>
      <c r="C28" s="6"/>
      <c r="D28" s="6">
        <f t="shared" si="2"/>
        <v>3701.51</v>
      </c>
      <c r="E28" s="6">
        <v>4083.76</v>
      </c>
      <c r="F28" s="10">
        <f t="shared" si="1"/>
        <v>0.90639753560444292</v>
      </c>
    </row>
    <row r="29" spans="1:6" x14ac:dyDescent="0.25">
      <c r="A29" s="4">
        <v>39518</v>
      </c>
      <c r="B29" s="6">
        <v>150</v>
      </c>
      <c r="C29" s="6"/>
      <c r="D29" s="6">
        <f t="shared" si="2"/>
        <v>3851.51</v>
      </c>
      <c r="E29" s="6">
        <f>E28+B29-C29</f>
        <v>4233.76</v>
      </c>
      <c r="F29" s="10">
        <f t="shared" si="1"/>
        <v>0.90971382411851409</v>
      </c>
    </row>
    <row r="30" spans="1:6" x14ac:dyDescent="0.25">
      <c r="A30" s="4">
        <v>39525</v>
      </c>
      <c r="B30" s="6"/>
      <c r="C30" s="6">
        <v>25</v>
      </c>
      <c r="D30" s="6">
        <f t="shared" si="2"/>
        <v>3826.51</v>
      </c>
      <c r="E30" s="6">
        <f>E29+B30-C30</f>
        <v>4208.76</v>
      </c>
      <c r="F30" s="10">
        <f t="shared" si="1"/>
        <v>0.90917752497172566</v>
      </c>
    </row>
    <row r="31" spans="1:6" x14ac:dyDescent="0.25">
      <c r="A31" s="4">
        <v>39538</v>
      </c>
      <c r="B31" s="6"/>
      <c r="C31" s="6"/>
      <c r="D31" s="6">
        <f t="shared" si="2"/>
        <v>3826.51</v>
      </c>
      <c r="E31" s="6">
        <v>4266.54</v>
      </c>
      <c r="F31" s="10">
        <f t="shared" si="1"/>
        <v>0.89686490692692444</v>
      </c>
    </row>
    <row r="32" spans="1:6" x14ac:dyDescent="0.25">
      <c r="A32" s="4">
        <v>39553</v>
      </c>
      <c r="B32" s="6"/>
      <c r="C32" s="6">
        <v>25</v>
      </c>
      <c r="D32" s="6">
        <f t="shared" si="2"/>
        <v>3801.51</v>
      </c>
      <c r="E32" s="6">
        <f>E31+C32</f>
        <v>4291.54</v>
      </c>
      <c r="F32" s="10">
        <f t="shared" si="1"/>
        <v>0.88581488230332239</v>
      </c>
    </row>
    <row r="33" spans="1:6" x14ac:dyDescent="0.25">
      <c r="A33" s="4">
        <v>39561</v>
      </c>
      <c r="B33" s="6">
        <v>144</v>
      </c>
      <c r="C33" s="6"/>
      <c r="D33" s="6">
        <f t="shared" si="2"/>
        <v>3945.51</v>
      </c>
      <c r="E33" s="6">
        <v>4443.34</v>
      </c>
      <c r="F33" s="10">
        <f t="shared" si="1"/>
        <v>0.88796040816142818</v>
      </c>
    </row>
    <row r="34" spans="1:6" x14ac:dyDescent="0.25">
      <c r="A34" s="4">
        <v>39581</v>
      </c>
      <c r="B34" s="6"/>
      <c r="C34" s="6">
        <v>25.84</v>
      </c>
      <c r="D34" s="6">
        <f t="shared" si="2"/>
        <v>3919.67</v>
      </c>
      <c r="E34" s="6">
        <f>E33-C34</f>
        <v>4417.5</v>
      </c>
      <c r="F34" s="10">
        <f t="shared" si="1"/>
        <v>0.8873050367855122</v>
      </c>
    </row>
    <row r="35" spans="1:6" x14ac:dyDescent="0.25">
      <c r="A35" s="4">
        <v>39599</v>
      </c>
      <c r="B35" s="6"/>
      <c r="C35" s="6"/>
      <c r="D35" s="6">
        <f t="shared" si="2"/>
        <v>3919.67</v>
      </c>
      <c r="E35" s="6">
        <v>4481.3900000000003</v>
      </c>
      <c r="F35" s="10">
        <f t="shared" si="1"/>
        <v>0.87465496196492598</v>
      </c>
    </row>
    <row r="36" spans="1:6" x14ac:dyDescent="0.25">
      <c r="A36" s="4">
        <v>39609</v>
      </c>
      <c r="B36" s="6">
        <v>140</v>
      </c>
      <c r="C36" s="6"/>
      <c r="D36" s="6">
        <f t="shared" si="2"/>
        <v>4059.67</v>
      </c>
      <c r="E36" s="6">
        <f>E35+B36-C36</f>
        <v>4621.3900000000003</v>
      </c>
      <c r="F36" s="10">
        <f t="shared" si="1"/>
        <v>0.87845215400561294</v>
      </c>
    </row>
    <row r="37" spans="1:6" x14ac:dyDescent="0.25">
      <c r="A37" s="4">
        <v>39611</v>
      </c>
      <c r="B37" s="6">
        <v>250</v>
      </c>
      <c r="C37" s="6"/>
      <c r="D37" s="6">
        <f t="shared" si="2"/>
        <v>4309.67</v>
      </c>
      <c r="E37" s="6">
        <f>E36+B37-C37</f>
        <v>4871.3900000000003</v>
      </c>
      <c r="F37" s="10">
        <f t="shared" si="1"/>
        <v>0.88468999607914778</v>
      </c>
    </row>
    <row r="38" spans="1:6" x14ac:dyDescent="0.25">
      <c r="A38" s="4">
        <v>39616</v>
      </c>
      <c r="B38" s="6"/>
      <c r="C38" s="6">
        <v>28</v>
      </c>
      <c r="D38" s="6">
        <f t="shared" si="2"/>
        <v>4281.67</v>
      </c>
      <c r="E38" s="6">
        <f>E37+B38-C38</f>
        <v>4843.3900000000003</v>
      </c>
      <c r="F38" s="10">
        <f t="shared" si="1"/>
        <v>0.88402338031833072</v>
      </c>
    </row>
    <row r="39" spans="1:6" x14ac:dyDescent="0.25">
      <c r="A39" s="4">
        <v>39629</v>
      </c>
      <c r="B39" s="6"/>
      <c r="C39" s="6"/>
      <c r="D39" s="6">
        <f t="shared" si="2"/>
        <v>4281.67</v>
      </c>
      <c r="E39" s="6">
        <v>4910.4799999999996</v>
      </c>
      <c r="F39" s="10">
        <f t="shared" si="1"/>
        <v>0.87194530880891485</v>
      </c>
    </row>
    <row r="40" spans="1:6" x14ac:dyDescent="0.25">
      <c r="A40" s="4">
        <v>39651</v>
      </c>
      <c r="B40" s="6"/>
      <c r="C40" s="6">
        <v>29.14</v>
      </c>
      <c r="D40" s="6">
        <f t="shared" si="2"/>
        <v>4252.53</v>
      </c>
      <c r="E40" s="6">
        <f>E39+B40-C40</f>
        <v>4881.3399999999992</v>
      </c>
      <c r="F40" s="10">
        <f t="shared" si="1"/>
        <v>0.87118086427087649</v>
      </c>
    </row>
    <row r="41" spans="1:6" x14ac:dyDescent="0.25">
      <c r="A41" s="4">
        <v>39660</v>
      </c>
      <c r="B41" s="6"/>
      <c r="C41" s="6"/>
      <c r="D41" s="6">
        <f t="shared" si="2"/>
        <v>4252.53</v>
      </c>
      <c r="E41" s="6">
        <v>4954.43</v>
      </c>
      <c r="F41" s="10">
        <f t="shared" si="1"/>
        <v>0.8583288087630665</v>
      </c>
    </row>
    <row r="42" spans="1:6" x14ac:dyDescent="0.25">
      <c r="A42" s="4">
        <v>39665</v>
      </c>
      <c r="B42" s="6">
        <v>150.54</v>
      </c>
      <c r="C42" s="6"/>
      <c r="D42" s="6">
        <f t="shared" si="2"/>
        <v>4403.07</v>
      </c>
      <c r="E42" s="6">
        <f>E41+B42</f>
        <v>5104.97</v>
      </c>
      <c r="F42" s="10">
        <f t="shared" si="1"/>
        <v>0.86250653774654884</v>
      </c>
    </row>
    <row r="43" spans="1:6" x14ac:dyDescent="0.25">
      <c r="A43" s="4">
        <v>39666</v>
      </c>
      <c r="B43" s="6">
        <v>155.56</v>
      </c>
      <c r="C43" s="6"/>
      <c r="D43" s="6">
        <f t="shared" si="2"/>
        <v>4558.63</v>
      </c>
      <c r="E43" s="6">
        <f>E42+B43</f>
        <v>5260.5300000000007</v>
      </c>
      <c r="F43" s="10">
        <f t="shared" si="1"/>
        <v>0.86657237958912881</v>
      </c>
    </row>
    <row r="44" spans="1:6" x14ac:dyDescent="0.25">
      <c r="A44" s="4">
        <v>39673</v>
      </c>
      <c r="B44" s="6"/>
      <c r="C44" s="6">
        <v>33.36</v>
      </c>
      <c r="D44" s="6">
        <f t="shared" ref="D44:D72" si="3">D43+B44-C44</f>
        <v>4525.2700000000004</v>
      </c>
      <c r="E44" s="6">
        <f>E43+B44-C44</f>
        <v>5227.170000000001</v>
      </c>
      <c r="F44" s="10">
        <f t="shared" si="1"/>
        <v>0.86572083938345212</v>
      </c>
    </row>
    <row r="45" spans="1:6" x14ac:dyDescent="0.25">
      <c r="A45" s="4">
        <v>39691</v>
      </c>
      <c r="B45" s="6"/>
      <c r="C45" s="6"/>
      <c r="D45" s="6">
        <f t="shared" si="3"/>
        <v>4525.2700000000004</v>
      </c>
      <c r="E45" s="6">
        <v>5304.98</v>
      </c>
      <c r="F45" s="10">
        <f t="shared" si="1"/>
        <v>0.85302300856930668</v>
      </c>
    </row>
    <row r="46" spans="1:6" x14ac:dyDescent="0.25">
      <c r="A46" s="4">
        <v>39703</v>
      </c>
      <c r="B46" s="6">
        <v>367.68</v>
      </c>
      <c r="C46" s="6"/>
      <c r="D46" s="6">
        <f t="shared" si="3"/>
        <v>4892.9500000000007</v>
      </c>
      <c r="E46" s="6">
        <f>E45+B46</f>
        <v>5672.66</v>
      </c>
      <c r="F46" s="10">
        <f t="shared" si="1"/>
        <v>0.86254949177281925</v>
      </c>
    </row>
    <row r="47" spans="1:6" x14ac:dyDescent="0.25">
      <c r="A47" s="4">
        <v>39707</v>
      </c>
      <c r="B47" s="6">
        <v>31.6</v>
      </c>
      <c r="C47" s="6">
        <v>63.2</v>
      </c>
      <c r="D47" s="6">
        <f t="shared" si="3"/>
        <v>4861.3500000000013</v>
      </c>
      <c r="E47" s="6">
        <f>E46+B47-C47</f>
        <v>5641.06</v>
      </c>
      <c r="F47" s="10">
        <f t="shared" si="1"/>
        <v>0.86177952370653754</v>
      </c>
    </row>
    <row r="48" spans="1:6" x14ac:dyDescent="0.25">
      <c r="A48" s="4">
        <v>39713</v>
      </c>
      <c r="B48" s="6">
        <v>25</v>
      </c>
      <c r="C48" s="6"/>
      <c r="D48" s="6">
        <f t="shared" si="3"/>
        <v>4886.3500000000013</v>
      </c>
      <c r="E48" s="6">
        <f>E47+B48-C48</f>
        <v>5666.06</v>
      </c>
      <c r="F48" s="10">
        <f t="shared" si="1"/>
        <v>0.86238938521653508</v>
      </c>
    </row>
    <row r="49" spans="1:6" x14ac:dyDescent="0.25">
      <c r="A49" s="12" t="s">
        <v>7</v>
      </c>
      <c r="B49" s="6"/>
      <c r="C49" s="6"/>
      <c r="D49" s="6">
        <f t="shared" si="3"/>
        <v>4886.3500000000013</v>
      </c>
      <c r="E49" s="6">
        <v>5744.51</v>
      </c>
      <c r="F49" s="10">
        <f t="shared" si="1"/>
        <v>0.85061214968726684</v>
      </c>
    </row>
    <row r="50" spans="1:6" x14ac:dyDescent="0.25">
      <c r="A50" s="12">
        <v>39737</v>
      </c>
      <c r="B50" s="6"/>
      <c r="C50" s="6">
        <v>122.16</v>
      </c>
      <c r="D50" s="6">
        <f t="shared" si="3"/>
        <v>4764.1900000000014</v>
      </c>
      <c r="E50" s="6">
        <f>E49+B50-C50</f>
        <v>5622.35</v>
      </c>
      <c r="F50" s="10">
        <f t="shared" si="1"/>
        <v>0.84736631479719349</v>
      </c>
    </row>
    <row r="51" spans="1:6" x14ac:dyDescent="0.25">
      <c r="A51" s="12">
        <v>39741</v>
      </c>
      <c r="B51" s="6"/>
      <c r="C51" s="6">
        <v>37.979999999999997</v>
      </c>
      <c r="D51" s="6">
        <f t="shared" si="3"/>
        <v>4726.2100000000019</v>
      </c>
      <c r="E51" s="6">
        <f>E50+B51-C51</f>
        <v>5584.3700000000008</v>
      </c>
      <c r="F51" s="10">
        <f t="shared" si="1"/>
        <v>0.84632823398163104</v>
      </c>
    </row>
    <row r="52" spans="1:6" x14ac:dyDescent="0.25">
      <c r="A52" s="12">
        <v>39742</v>
      </c>
      <c r="B52" s="6"/>
      <c r="C52" s="6">
        <v>35.83</v>
      </c>
      <c r="D52" s="6">
        <f>D51+B52-C52</f>
        <v>4690.3800000000019</v>
      </c>
      <c r="E52" s="6">
        <f>E51+B52-C52</f>
        <v>5548.5400000000009</v>
      </c>
      <c r="F52" s="10">
        <f t="shared" si="1"/>
        <v>0.84533589016209687</v>
      </c>
    </row>
    <row r="53" spans="1:6" x14ac:dyDescent="0.25">
      <c r="A53" s="12">
        <v>39748</v>
      </c>
      <c r="B53" s="6"/>
      <c r="C53" s="6">
        <v>54.59</v>
      </c>
      <c r="D53" s="6">
        <f t="shared" si="3"/>
        <v>4635.7900000000018</v>
      </c>
      <c r="E53" s="6">
        <f>E52+B53-C53</f>
        <v>5493.9500000000007</v>
      </c>
      <c r="F53" s="10">
        <f t="shared" si="1"/>
        <v>0.8437990880878059</v>
      </c>
    </row>
    <row r="54" spans="1:6" x14ac:dyDescent="0.25">
      <c r="A54" s="12">
        <v>39752</v>
      </c>
      <c r="B54" s="6"/>
      <c r="C54" s="6"/>
      <c r="D54" s="6">
        <f t="shared" si="3"/>
        <v>4635.7900000000018</v>
      </c>
      <c r="E54" s="6">
        <v>5281.57</v>
      </c>
      <c r="F54" s="10">
        <f t="shared" si="1"/>
        <v>0.87772953875457527</v>
      </c>
    </row>
    <row r="55" spans="1:6" x14ac:dyDescent="0.25">
      <c r="A55" s="12">
        <v>39756</v>
      </c>
      <c r="B55" s="6"/>
      <c r="C55" s="6">
        <v>27.48</v>
      </c>
      <c r="D55" s="6">
        <f>D54+B55-C55</f>
        <v>4608.3100000000022</v>
      </c>
      <c r="E55" s="6">
        <f t="shared" ref="E55:E60" si="4">E54+B55-C55</f>
        <v>5254.09</v>
      </c>
      <c r="F55" s="10">
        <f t="shared" si="1"/>
        <v>0.87709003842720668</v>
      </c>
    </row>
    <row r="56" spans="1:6" x14ac:dyDescent="0.25">
      <c r="A56" s="12">
        <v>39764</v>
      </c>
      <c r="B56" s="6"/>
      <c r="C56" s="6">
        <v>32.67</v>
      </c>
      <c r="D56" s="6">
        <f t="shared" si="3"/>
        <v>4575.6400000000021</v>
      </c>
      <c r="E56" s="6">
        <f t="shared" si="4"/>
        <v>5221.42</v>
      </c>
      <c r="F56" s="10">
        <f t="shared" si="1"/>
        <v>0.87632100080054887</v>
      </c>
    </row>
    <row r="57" spans="1:6" x14ac:dyDescent="0.25">
      <c r="A57" s="12">
        <v>39766</v>
      </c>
      <c r="B57" s="6"/>
      <c r="C57" s="6">
        <v>43.15</v>
      </c>
      <c r="D57" s="6">
        <f t="shared" si="3"/>
        <v>4532.4900000000025</v>
      </c>
      <c r="E57" s="6">
        <f t="shared" si="4"/>
        <v>5178.2700000000004</v>
      </c>
      <c r="F57" s="10">
        <f t="shared" si="1"/>
        <v>0.87529039621340754</v>
      </c>
    </row>
    <row r="58" spans="1:6" x14ac:dyDescent="0.25">
      <c r="A58" s="12">
        <v>39770</v>
      </c>
      <c r="B58" s="6"/>
      <c r="C58" s="6">
        <v>44.38</v>
      </c>
      <c r="D58" s="6">
        <f t="shared" si="3"/>
        <v>4488.1100000000024</v>
      </c>
      <c r="E58" s="6">
        <f t="shared" si="4"/>
        <v>5133.8900000000003</v>
      </c>
      <c r="F58" s="10">
        <f t="shared" si="1"/>
        <v>0.87421234190837793</v>
      </c>
    </row>
    <row r="59" spans="1:6" x14ac:dyDescent="0.25">
      <c r="A59" s="12">
        <v>39773</v>
      </c>
      <c r="B59" s="6"/>
      <c r="C59" s="6">
        <v>55.15</v>
      </c>
      <c r="D59" s="6">
        <f t="shared" si="3"/>
        <v>4432.9600000000028</v>
      </c>
      <c r="E59" s="6">
        <f t="shared" si="4"/>
        <v>5078.7400000000007</v>
      </c>
      <c r="F59" s="10">
        <f t="shared" si="1"/>
        <v>0.87284641466190471</v>
      </c>
    </row>
    <row r="60" spans="1:6" x14ac:dyDescent="0.25">
      <c r="A60" s="12">
        <v>39778</v>
      </c>
      <c r="B60" s="6"/>
      <c r="C60" s="6">
        <v>27.03</v>
      </c>
      <c r="D60" s="6">
        <f t="shared" si="3"/>
        <v>4405.930000000003</v>
      </c>
      <c r="E60" s="6">
        <f t="shared" si="4"/>
        <v>5051.7100000000009</v>
      </c>
      <c r="F60" s="10">
        <f t="shared" si="1"/>
        <v>0.87216605862173446</v>
      </c>
    </row>
    <row r="61" spans="1:6" x14ac:dyDescent="0.25">
      <c r="A61" s="12">
        <v>39782</v>
      </c>
      <c r="B61" s="6"/>
      <c r="C61" s="6"/>
      <c r="D61" s="6">
        <f t="shared" si="3"/>
        <v>4405.930000000003</v>
      </c>
      <c r="E61" s="6">
        <v>5128.96</v>
      </c>
      <c r="F61" s="10">
        <f t="shared" si="1"/>
        <v>0.85902990079860297</v>
      </c>
    </row>
    <row r="62" spans="1:6" x14ac:dyDescent="0.25">
      <c r="A62" s="12">
        <v>39786</v>
      </c>
      <c r="B62" s="6"/>
      <c r="C62" s="6">
        <v>30.51</v>
      </c>
      <c r="D62" s="6">
        <f t="shared" si="3"/>
        <v>4375.4200000000028</v>
      </c>
      <c r="E62" s="6">
        <f>E61+B62-C62</f>
        <v>5098.45</v>
      </c>
      <c r="F62" s="10">
        <f t="shared" si="1"/>
        <v>0.85818631152605263</v>
      </c>
    </row>
    <row r="63" spans="1:6" x14ac:dyDescent="0.25">
      <c r="A63" s="12">
        <v>39794</v>
      </c>
      <c r="B63" s="6"/>
      <c r="C63" s="6">
        <v>60.01</v>
      </c>
      <c r="D63" s="6">
        <f t="shared" si="3"/>
        <v>4315.4100000000026</v>
      </c>
      <c r="E63" s="6">
        <f>E62+B63-C63</f>
        <v>5038.4399999999996</v>
      </c>
      <c r="F63" s="10">
        <f t="shared" si="1"/>
        <v>0.85649724914854652</v>
      </c>
    </row>
    <row r="64" spans="1:6" x14ac:dyDescent="0.25">
      <c r="A64" s="12">
        <v>39812</v>
      </c>
      <c r="B64" s="6"/>
      <c r="C64" s="6">
        <v>193</v>
      </c>
      <c r="D64" s="6">
        <f t="shared" si="3"/>
        <v>4122.4100000000026</v>
      </c>
      <c r="E64" s="6">
        <f>E63+B64-C64</f>
        <v>4845.4399999999996</v>
      </c>
      <c r="F64" s="10">
        <f t="shared" si="1"/>
        <v>0.85078135318980375</v>
      </c>
    </row>
    <row r="65" spans="1:6" x14ac:dyDescent="0.25">
      <c r="A65" s="12">
        <v>39813</v>
      </c>
      <c r="B65" s="6"/>
      <c r="C65" s="6"/>
      <c r="D65" s="6">
        <f t="shared" si="3"/>
        <v>4122.4100000000026</v>
      </c>
      <c r="E65" s="6">
        <v>4921.72</v>
      </c>
      <c r="F65" s="10">
        <f t="shared" si="1"/>
        <v>0.83759539348032852</v>
      </c>
    </row>
    <row r="66" spans="1:6" x14ac:dyDescent="0.25">
      <c r="A66" s="12">
        <v>39827</v>
      </c>
      <c r="B66" s="6"/>
      <c r="C66" s="6">
        <v>50.01</v>
      </c>
      <c r="D66" s="6">
        <f t="shared" si="3"/>
        <v>4072.4000000000024</v>
      </c>
      <c r="E66" s="6">
        <f>E65-C66</f>
        <v>4871.71</v>
      </c>
      <c r="F66" s="10">
        <f t="shared" si="1"/>
        <v>0.83592824696051327</v>
      </c>
    </row>
    <row r="67" spans="1:6" x14ac:dyDescent="0.25">
      <c r="A67" s="12">
        <v>39839</v>
      </c>
      <c r="B67" s="6"/>
      <c r="C67" s="6">
        <v>130.33000000000001</v>
      </c>
      <c r="D67" s="6">
        <f t="shared" si="3"/>
        <v>3942.0700000000024</v>
      </c>
      <c r="E67" s="6">
        <f>E66-C67</f>
        <v>4741.38</v>
      </c>
      <c r="F67" s="10">
        <f t="shared" si="1"/>
        <v>0.83141827906643262</v>
      </c>
    </row>
    <row r="68" spans="1:6" x14ac:dyDescent="0.25">
      <c r="A68" s="12">
        <v>39844</v>
      </c>
      <c r="B68" s="6"/>
      <c r="C68" s="6"/>
      <c r="D68" s="6">
        <f t="shared" si="3"/>
        <v>3942.0700000000024</v>
      </c>
      <c r="E68" s="6">
        <v>4764.54</v>
      </c>
      <c r="F68" s="10">
        <f t="shared" si="1"/>
        <v>0.82737682966246529</v>
      </c>
    </row>
    <row r="69" spans="1:6" x14ac:dyDescent="0.25">
      <c r="A69" s="12">
        <v>39848</v>
      </c>
      <c r="B69" s="6"/>
      <c r="C69" s="6">
        <v>50.01</v>
      </c>
      <c r="D69" s="6">
        <f t="shared" si="3"/>
        <v>3892.0600000000022</v>
      </c>
      <c r="E69" s="6">
        <f>E68+B69-C69</f>
        <v>4714.53</v>
      </c>
      <c r="F69" s="10">
        <f t="shared" si="1"/>
        <v>0.82554570657096304</v>
      </c>
    </row>
    <row r="70" spans="1:6" x14ac:dyDescent="0.25">
      <c r="A70" s="12">
        <v>39864</v>
      </c>
      <c r="B70" s="6"/>
      <c r="C70" s="6">
        <v>106</v>
      </c>
      <c r="D70" s="6">
        <f t="shared" si="3"/>
        <v>3786.0600000000022</v>
      </c>
      <c r="E70" s="6">
        <f>E69+B70-C70</f>
        <v>4608.53</v>
      </c>
      <c r="F70" s="10">
        <f t="shared" si="1"/>
        <v>0.821533113595876</v>
      </c>
    </row>
    <row r="71" spans="1:6" x14ac:dyDescent="0.25">
      <c r="A71" s="12">
        <v>39870</v>
      </c>
      <c r="B71" s="6"/>
      <c r="C71" s="6">
        <v>55.8</v>
      </c>
      <c r="D71" s="6">
        <f t="shared" si="3"/>
        <v>3730.260000000002</v>
      </c>
      <c r="E71" s="6">
        <f>E70+B71-C71</f>
        <v>4552.7299999999996</v>
      </c>
      <c r="F71" s="10">
        <f t="shared" si="1"/>
        <v>0.81934575518425257</v>
      </c>
    </row>
    <row r="72" spans="1:6" x14ac:dyDescent="0.25">
      <c r="A72" s="12">
        <v>39872</v>
      </c>
      <c r="B72" s="6"/>
      <c r="C72" s="6"/>
      <c r="D72" s="6">
        <f t="shared" si="3"/>
        <v>3730.260000000002</v>
      </c>
      <c r="E72" s="6">
        <v>4513.33</v>
      </c>
      <c r="F72" s="10">
        <f t="shared" si="1"/>
        <v>0.82649839475509257</v>
      </c>
    </row>
    <row r="73" spans="1:6" x14ac:dyDescent="0.25">
      <c r="A73" s="12">
        <v>39891</v>
      </c>
      <c r="B73" s="6"/>
      <c r="C73" s="6">
        <v>122.57</v>
      </c>
      <c r="D73" s="6">
        <f t="shared" ref="D73:D104" si="5">D72+B73-C73</f>
        <v>3607.6900000000019</v>
      </c>
      <c r="E73" s="6">
        <f>E72+B73-C73</f>
        <v>4390.76</v>
      </c>
      <c r="F73" s="10">
        <f t="shared" ref="F73:F78" si="6">D73/E73</f>
        <v>0.82165502099864296</v>
      </c>
    </row>
    <row r="74" spans="1:6" x14ac:dyDescent="0.25">
      <c r="A74" s="12">
        <v>39903</v>
      </c>
      <c r="B74" s="6"/>
      <c r="C74" s="6"/>
      <c r="D74" s="6">
        <f t="shared" si="5"/>
        <v>3607.6900000000019</v>
      </c>
      <c r="E74" s="6">
        <v>4190.12</v>
      </c>
      <c r="F74" s="10">
        <f t="shared" si="6"/>
        <v>0.86099920765992433</v>
      </c>
    </row>
    <row r="75" spans="1:6" x14ac:dyDescent="0.25">
      <c r="A75" s="12" t="s">
        <v>8</v>
      </c>
      <c r="B75" s="6"/>
      <c r="C75" s="6">
        <v>184.72</v>
      </c>
      <c r="D75" s="6">
        <f t="shared" si="5"/>
        <v>3422.9700000000021</v>
      </c>
      <c r="E75" s="6">
        <v>3896.76</v>
      </c>
      <c r="F75" s="10">
        <f t="shared" si="6"/>
        <v>0.87841437501924724</v>
      </c>
    </row>
    <row r="76" spans="1:6" x14ac:dyDescent="0.25">
      <c r="A76" s="12">
        <v>39964</v>
      </c>
      <c r="B76" s="6">
        <v>50.01</v>
      </c>
      <c r="C76" s="6">
        <v>366.52</v>
      </c>
      <c r="D76" s="6">
        <f t="shared" si="5"/>
        <v>3106.4600000000023</v>
      </c>
      <c r="E76" s="6">
        <v>3492.3</v>
      </c>
      <c r="F76" s="10">
        <f t="shared" si="6"/>
        <v>0.889516937261977</v>
      </c>
    </row>
    <row r="77" spans="1:6" x14ac:dyDescent="0.25">
      <c r="A77" s="12">
        <v>39994</v>
      </c>
      <c r="B77" s="6"/>
      <c r="C77" s="6"/>
      <c r="D77" s="6">
        <f t="shared" si="5"/>
        <v>3106.4600000000023</v>
      </c>
      <c r="E77" s="6">
        <v>3371.17</v>
      </c>
      <c r="F77" s="10">
        <f t="shared" si="6"/>
        <v>0.92147829981875795</v>
      </c>
    </row>
    <row r="78" spans="1:6" x14ac:dyDescent="0.25">
      <c r="A78" s="12">
        <v>40025</v>
      </c>
      <c r="B78" s="6"/>
      <c r="C78" s="6">
        <v>259.56</v>
      </c>
      <c r="D78" s="6">
        <f t="shared" si="5"/>
        <v>2846.9000000000024</v>
      </c>
      <c r="E78" s="6">
        <v>2980.54</v>
      </c>
      <c r="F78" s="10">
        <f t="shared" si="6"/>
        <v>0.9551624873345107</v>
      </c>
    </row>
    <row r="79" spans="1:6" x14ac:dyDescent="0.25">
      <c r="A79" s="12">
        <v>40056</v>
      </c>
      <c r="B79" s="6">
        <v>366.45</v>
      </c>
      <c r="C79" s="6">
        <v>50.01</v>
      </c>
      <c r="D79" s="6">
        <f t="shared" si="5"/>
        <v>3163.340000000002</v>
      </c>
      <c r="E79" s="6">
        <v>3216.78</v>
      </c>
      <c r="F79" s="10">
        <f t="shared" ref="F79:F104" si="7">D79/E79</f>
        <v>0.98338711382189703</v>
      </c>
    </row>
    <row r="80" spans="1:6" x14ac:dyDescent="0.25">
      <c r="A80" s="12">
        <v>40086</v>
      </c>
      <c r="B80" s="6">
        <v>60</v>
      </c>
      <c r="C80" s="6">
        <v>50.01</v>
      </c>
      <c r="D80" s="6">
        <f t="shared" si="5"/>
        <v>3173.3300000000017</v>
      </c>
      <c r="E80" s="6">
        <v>3318.16</v>
      </c>
      <c r="F80" s="10">
        <f t="shared" si="7"/>
        <v>0.95635231574125479</v>
      </c>
    </row>
    <row r="81" spans="1:6" x14ac:dyDescent="0.25">
      <c r="A81" s="12">
        <v>40117</v>
      </c>
      <c r="B81" s="6">
        <v>35</v>
      </c>
      <c r="C81" s="6">
        <v>50.01</v>
      </c>
      <c r="D81" s="6">
        <f t="shared" si="5"/>
        <v>3158.3200000000015</v>
      </c>
      <c r="E81" s="6">
        <v>3306.07</v>
      </c>
      <c r="F81" s="10">
        <f t="shared" si="7"/>
        <v>0.95530947620588835</v>
      </c>
    </row>
    <row r="82" spans="1:6" x14ac:dyDescent="0.25">
      <c r="A82" s="12">
        <v>40147</v>
      </c>
      <c r="B82" s="6"/>
      <c r="C82" s="6">
        <v>50.01</v>
      </c>
      <c r="D82" s="6">
        <f t="shared" si="5"/>
        <v>3108.3100000000013</v>
      </c>
      <c r="E82" s="6">
        <v>3291.18</v>
      </c>
      <c r="F82" s="10">
        <f t="shared" si="7"/>
        <v>0.94443634198068827</v>
      </c>
    </row>
    <row r="83" spans="1:6" x14ac:dyDescent="0.25">
      <c r="A83" s="12">
        <v>40178</v>
      </c>
      <c r="B83" s="6"/>
      <c r="C83" s="6">
        <v>50.01</v>
      </c>
      <c r="D83" s="6">
        <f t="shared" si="5"/>
        <v>3058.3000000000011</v>
      </c>
      <c r="E83" s="6">
        <v>3210.94</v>
      </c>
      <c r="F83" s="10">
        <f t="shared" si="7"/>
        <v>0.95246251876397603</v>
      </c>
    </row>
    <row r="84" spans="1:6" x14ac:dyDescent="0.25">
      <c r="A84" s="12">
        <v>40209</v>
      </c>
      <c r="B84" s="6">
        <v>100</v>
      </c>
      <c r="C84" s="6">
        <v>50.01</v>
      </c>
      <c r="D84" s="6">
        <f t="shared" si="5"/>
        <v>3108.2900000000009</v>
      </c>
      <c r="E84" s="6">
        <v>3303.82</v>
      </c>
      <c r="F84" s="10">
        <f t="shared" si="7"/>
        <v>0.94081699366188254</v>
      </c>
    </row>
    <row r="85" spans="1:6" x14ac:dyDescent="0.25">
      <c r="A85" s="12">
        <v>40237</v>
      </c>
      <c r="B85" s="6"/>
      <c r="C85" s="6">
        <v>42.12</v>
      </c>
      <c r="D85" s="6">
        <f t="shared" si="5"/>
        <v>3066.170000000001</v>
      </c>
      <c r="E85" s="6">
        <v>3295.49</v>
      </c>
      <c r="F85" s="10">
        <f t="shared" si="7"/>
        <v>0.93041399002879732</v>
      </c>
    </row>
    <row r="86" spans="1:6" x14ac:dyDescent="0.25">
      <c r="A86" s="12">
        <v>40268</v>
      </c>
      <c r="B86" s="6"/>
      <c r="C86" s="6">
        <v>30.39</v>
      </c>
      <c r="D86" s="6">
        <f t="shared" si="5"/>
        <v>3035.7800000000011</v>
      </c>
      <c r="E86" s="6">
        <v>3270.39</v>
      </c>
      <c r="F86" s="10">
        <f t="shared" si="7"/>
        <v>0.92826237849308535</v>
      </c>
    </row>
    <row r="87" spans="1:6" x14ac:dyDescent="0.25">
      <c r="A87" s="12">
        <v>40298</v>
      </c>
      <c r="B87" s="6">
        <v>745</v>
      </c>
      <c r="C87" s="6">
        <v>25.01</v>
      </c>
      <c r="D87" s="6">
        <f t="shared" si="5"/>
        <v>3755.7700000000009</v>
      </c>
      <c r="E87" s="6">
        <v>4033.57</v>
      </c>
      <c r="F87" s="10">
        <f t="shared" si="7"/>
        <v>0.93112800819125507</v>
      </c>
    </row>
    <row r="88" spans="1:6" x14ac:dyDescent="0.25">
      <c r="A88" s="12">
        <v>40329</v>
      </c>
      <c r="B88" s="6"/>
      <c r="C88" s="6">
        <v>40.880000000000003</v>
      </c>
      <c r="D88" s="6">
        <f t="shared" si="5"/>
        <v>3714.8900000000008</v>
      </c>
      <c r="E88" s="6">
        <v>3981.92</v>
      </c>
      <c r="F88" s="10">
        <f t="shared" si="7"/>
        <v>0.9329393860248324</v>
      </c>
    </row>
    <row r="89" spans="1:6" x14ac:dyDescent="0.25">
      <c r="A89" s="12">
        <v>40359</v>
      </c>
      <c r="B89" s="6"/>
      <c r="C89" s="6"/>
      <c r="D89" s="6">
        <f t="shared" si="5"/>
        <v>3714.8900000000008</v>
      </c>
      <c r="E89" s="6">
        <v>3990.11</v>
      </c>
      <c r="F89" s="10">
        <f t="shared" si="7"/>
        <v>0.93102445797233679</v>
      </c>
    </row>
    <row r="90" spans="1:6" x14ac:dyDescent="0.25">
      <c r="A90" s="12">
        <v>40390</v>
      </c>
      <c r="B90" s="6"/>
      <c r="C90" s="6"/>
      <c r="D90" s="6">
        <f t="shared" si="5"/>
        <v>3714.8900000000008</v>
      </c>
      <c r="E90" s="6">
        <f>3928.48+124.68</f>
        <v>4053.16</v>
      </c>
      <c r="F90" s="10">
        <f t="shared" si="7"/>
        <v>0.91654166132104353</v>
      </c>
    </row>
    <row r="91" spans="1:6" x14ac:dyDescent="0.25">
      <c r="A91" s="12">
        <v>40421</v>
      </c>
      <c r="B91" s="6">
        <v>101.65</v>
      </c>
      <c r="C91" s="6"/>
      <c r="D91" s="6">
        <f t="shared" si="5"/>
        <v>3816.5400000000009</v>
      </c>
      <c r="E91" s="6">
        <v>4119.8599999999997</v>
      </c>
      <c r="F91" s="10">
        <f t="shared" si="7"/>
        <v>0.9263761389950147</v>
      </c>
    </row>
    <row r="92" spans="1:6" x14ac:dyDescent="0.25">
      <c r="A92" s="12">
        <v>40451</v>
      </c>
      <c r="B92" s="6"/>
      <c r="C92" s="6"/>
      <c r="D92" s="6">
        <f t="shared" si="5"/>
        <v>3816.5400000000009</v>
      </c>
      <c r="E92" s="6">
        <v>4157.18</v>
      </c>
      <c r="F92" s="10">
        <f t="shared" si="7"/>
        <v>0.91805983864061713</v>
      </c>
    </row>
    <row r="93" spans="1:6" x14ac:dyDescent="0.25">
      <c r="A93" s="12">
        <v>40482</v>
      </c>
      <c r="B93" s="6">
        <v>40</v>
      </c>
      <c r="C93" s="6">
        <v>28.55</v>
      </c>
      <c r="D93" s="6">
        <f t="shared" si="5"/>
        <v>3827.9900000000007</v>
      </c>
      <c r="E93" s="6">
        <v>4176.24</v>
      </c>
      <c r="F93" s="10">
        <f t="shared" si="7"/>
        <v>0.91661159320345598</v>
      </c>
    </row>
    <row r="94" spans="1:6" x14ac:dyDescent="0.25">
      <c r="A94" s="12" t="s">
        <v>9</v>
      </c>
      <c r="B94" s="6"/>
      <c r="C94" s="6"/>
      <c r="D94" s="6">
        <f t="shared" si="5"/>
        <v>3827.9900000000007</v>
      </c>
      <c r="E94" s="6">
        <v>4173.91</v>
      </c>
      <c r="F94" s="10">
        <f t="shared" si="7"/>
        <v>0.91712327290238671</v>
      </c>
    </row>
    <row r="95" spans="1:6" x14ac:dyDescent="0.25">
      <c r="A95" s="12">
        <v>40543</v>
      </c>
      <c r="B95" s="6"/>
      <c r="C95" s="6"/>
      <c r="D95" s="6">
        <f t="shared" si="5"/>
        <v>3827.9900000000007</v>
      </c>
      <c r="E95" s="6">
        <v>4182.45</v>
      </c>
      <c r="F95" s="10">
        <f t="shared" si="7"/>
        <v>0.91525063061124479</v>
      </c>
    </row>
    <row r="96" spans="1:6" x14ac:dyDescent="0.25">
      <c r="A96" s="14">
        <v>40574</v>
      </c>
      <c r="B96" s="6"/>
      <c r="C96" s="6"/>
      <c r="D96" s="6">
        <f t="shared" si="5"/>
        <v>3827.9900000000007</v>
      </c>
      <c r="E96" s="6">
        <v>4247.43</v>
      </c>
      <c r="F96" s="10">
        <f t="shared" si="7"/>
        <v>0.90124851969308506</v>
      </c>
    </row>
    <row r="97" spans="1:6" x14ac:dyDescent="0.25">
      <c r="A97" s="14">
        <v>40602</v>
      </c>
      <c r="B97" s="6"/>
      <c r="C97" s="6">
        <v>25.01</v>
      </c>
      <c r="D97" s="6">
        <f t="shared" si="5"/>
        <v>3802.9800000000005</v>
      </c>
      <c r="E97" s="6">
        <v>4242.25</v>
      </c>
      <c r="F97" s="10">
        <f t="shared" si="7"/>
        <v>0.89645353291295904</v>
      </c>
    </row>
    <row r="98" spans="1:6" x14ac:dyDescent="0.25">
      <c r="A98" s="14">
        <v>40633</v>
      </c>
      <c r="B98" s="6"/>
      <c r="C98" s="6">
        <v>25.01</v>
      </c>
      <c r="D98" s="6">
        <f t="shared" si="5"/>
        <v>3777.9700000000003</v>
      </c>
      <c r="E98" s="6">
        <v>4276.68</v>
      </c>
      <c r="F98" s="10">
        <f t="shared" si="7"/>
        <v>0.883388516325748</v>
      </c>
    </row>
    <row r="99" spans="1:6" x14ac:dyDescent="0.25">
      <c r="A99" s="14">
        <v>40663</v>
      </c>
      <c r="B99" s="6">
        <v>506.66</v>
      </c>
      <c r="C99" s="6">
        <v>25</v>
      </c>
      <c r="D99" s="6">
        <f t="shared" si="5"/>
        <v>4259.63</v>
      </c>
      <c r="E99" s="6">
        <v>4791.68</v>
      </c>
      <c r="F99" s="10">
        <f t="shared" si="7"/>
        <v>0.88896378723120073</v>
      </c>
    </row>
    <row r="100" spans="1:6" x14ac:dyDescent="0.25">
      <c r="A100" s="14">
        <v>40694</v>
      </c>
      <c r="B100" s="6"/>
      <c r="C100" s="6">
        <v>25.01</v>
      </c>
      <c r="D100" s="6">
        <f t="shared" si="5"/>
        <v>4234.62</v>
      </c>
      <c r="E100" s="6">
        <v>4810.32</v>
      </c>
      <c r="F100" s="10">
        <f t="shared" si="7"/>
        <v>0.8803198124033329</v>
      </c>
    </row>
    <row r="101" spans="1:6" x14ac:dyDescent="0.25">
      <c r="A101" s="14">
        <v>40724</v>
      </c>
      <c r="B101" s="6"/>
      <c r="C101" s="6">
        <v>25.01</v>
      </c>
      <c r="D101" s="6">
        <f t="shared" si="5"/>
        <v>4209.6099999999997</v>
      </c>
      <c r="E101" s="6">
        <v>4909.84</v>
      </c>
      <c r="F101" s="10">
        <f t="shared" si="7"/>
        <v>0.85738231795740794</v>
      </c>
    </row>
    <row r="102" spans="1:6" x14ac:dyDescent="0.25">
      <c r="A102" s="14">
        <v>40725</v>
      </c>
      <c r="B102" s="6">
        <v>50.88</v>
      </c>
      <c r="C102" s="6">
        <v>25.01</v>
      </c>
      <c r="D102" s="6">
        <f t="shared" si="5"/>
        <v>4235.4799999999996</v>
      </c>
      <c r="E102" s="6">
        <v>4989.24</v>
      </c>
      <c r="F102" s="10">
        <f t="shared" si="7"/>
        <v>0.84892288204215471</v>
      </c>
    </row>
    <row r="103" spans="1:6" x14ac:dyDescent="0.25">
      <c r="A103" s="14">
        <v>40786</v>
      </c>
      <c r="B103" s="6"/>
      <c r="C103" s="6">
        <v>25.01</v>
      </c>
      <c r="D103" s="6">
        <f t="shared" si="5"/>
        <v>4210.4699999999993</v>
      </c>
      <c r="E103" s="6">
        <v>5010.2299999999996</v>
      </c>
      <c r="F103" s="10">
        <f t="shared" si="7"/>
        <v>0.8403745935815321</v>
      </c>
    </row>
    <row r="104" spans="1:6" x14ac:dyDescent="0.25">
      <c r="A104" s="14">
        <v>40816</v>
      </c>
      <c r="B104" s="6"/>
      <c r="C104" s="6">
        <v>25.01</v>
      </c>
      <c r="D104" s="6">
        <f t="shared" si="5"/>
        <v>4185.4599999999991</v>
      </c>
      <c r="E104" s="6">
        <v>5069.03</v>
      </c>
      <c r="F104" s="10">
        <f t="shared" si="7"/>
        <v>0.82569248949009955</v>
      </c>
    </row>
    <row r="105" spans="1:6" x14ac:dyDescent="0.25">
      <c r="A105" s="13"/>
      <c r="B105" s="6"/>
      <c r="C105" s="6"/>
      <c r="D105" s="6"/>
      <c r="E105" s="6"/>
      <c r="F105" s="10"/>
    </row>
    <row r="106" spans="1:6" ht="13.8" thickBot="1" x14ac:dyDescent="0.3">
      <c r="A106" s="12"/>
      <c r="B106" s="5">
        <f>SUM(B3:B105)</f>
        <v>7312.3300000000008</v>
      </c>
      <c r="C106" s="5">
        <f>SUM(C3:C105)</f>
        <v>3126.8700000000026</v>
      </c>
      <c r="D106" s="9">
        <f>B106-C106</f>
        <v>4185.4599999999982</v>
      </c>
    </row>
    <row r="107" spans="1:6" ht="13.8" thickTop="1" x14ac:dyDescent="0.25">
      <c r="A107" s="12"/>
      <c r="B107" s="8"/>
      <c r="C107" s="2"/>
    </row>
    <row r="108" spans="1:6" x14ac:dyDescent="0.25">
      <c r="A108" s="12"/>
      <c r="B108" s="8" t="s">
        <v>2</v>
      </c>
      <c r="C108" s="6">
        <f>E99-D99</f>
        <v>532.05000000000018</v>
      </c>
      <c r="D108" s="11"/>
      <c r="E108" s="10"/>
    </row>
    <row r="111" spans="1:6" x14ac:dyDescent="0.25">
      <c r="E111" s="6"/>
    </row>
  </sheetData>
  <mergeCells count="1">
    <mergeCell ref="A1:F1"/>
  </mergeCells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johnrice</dc:creator>
  <cp:lastModifiedBy>John</cp:lastModifiedBy>
  <dcterms:created xsi:type="dcterms:W3CDTF">2007-09-18T05:13:30Z</dcterms:created>
  <dcterms:modified xsi:type="dcterms:W3CDTF">2011-11-14T05:17:45Z</dcterms:modified>
</cp:coreProperties>
</file>